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박정현\블로그\티스토리\"/>
    </mc:Choice>
  </mc:AlternateContent>
  <bookViews>
    <workbookView xWindow="0" yWindow="0" windowWidth="23040" windowHeight="8748"/>
  </bookViews>
  <sheets>
    <sheet name="대출금리계산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5" i="1" l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6" i="1"/>
  <c r="C4" i="1"/>
  <c r="O47" i="1"/>
  <c r="I17" i="1" l="1"/>
  <c r="I25" i="1"/>
  <c r="O39" i="1"/>
  <c r="I153" i="1"/>
  <c r="I85" i="1"/>
  <c r="J116" i="1"/>
  <c r="J40" i="1"/>
  <c r="J34" i="1"/>
  <c r="O55" i="1"/>
  <c r="H15" i="1"/>
  <c r="D118" i="1" s="1"/>
  <c r="J50" i="1"/>
  <c r="M15" i="1"/>
  <c r="O23" i="1"/>
  <c r="J26" i="1"/>
  <c r="J32" i="1"/>
  <c r="O37" i="1"/>
  <c r="D42" i="1"/>
  <c r="J48" i="1"/>
  <c r="O53" i="1"/>
  <c r="J82" i="1"/>
  <c r="D84" i="1"/>
  <c r="O85" i="1"/>
  <c r="I89" i="1"/>
  <c r="J110" i="1"/>
  <c r="D74" i="1"/>
  <c r="J18" i="1"/>
  <c r="I19" i="1"/>
  <c r="I27" i="1"/>
  <c r="J30" i="1"/>
  <c r="O35" i="1"/>
  <c r="D40" i="1"/>
  <c r="J46" i="1"/>
  <c r="O51" i="1"/>
  <c r="J62" i="1"/>
  <c r="O63" i="1"/>
  <c r="J66" i="1"/>
  <c r="O67" i="1"/>
  <c r="J70" i="1"/>
  <c r="O71" i="1"/>
  <c r="J74" i="1"/>
  <c r="O75" i="1"/>
  <c r="J78" i="1"/>
  <c r="O79" i="1"/>
  <c r="O87" i="1"/>
  <c r="I97" i="1"/>
  <c r="I105" i="1"/>
  <c r="O155" i="1"/>
  <c r="O17" i="1"/>
  <c r="J20" i="1"/>
  <c r="O25" i="1"/>
  <c r="J28" i="1"/>
  <c r="J44" i="1"/>
  <c r="J60" i="1"/>
  <c r="D86" i="1"/>
  <c r="O113" i="1"/>
  <c r="I160" i="1"/>
  <c r="O173" i="1"/>
  <c r="D59" i="1"/>
  <c r="O33" i="1"/>
  <c r="D38" i="1"/>
  <c r="O49" i="1"/>
  <c r="E16" i="1"/>
  <c r="I21" i="1"/>
  <c r="O31" i="1"/>
  <c r="J42" i="1"/>
  <c r="D52" i="1"/>
  <c r="J58" i="1"/>
  <c r="D76" i="1"/>
  <c r="I81" i="1"/>
  <c r="J88" i="1"/>
  <c r="J108" i="1"/>
  <c r="D366" i="1"/>
  <c r="D362" i="1"/>
  <c r="D358" i="1"/>
  <c r="D350" i="1"/>
  <c r="D346" i="1"/>
  <c r="D342" i="1"/>
  <c r="D334" i="1"/>
  <c r="D330" i="1"/>
  <c r="D326" i="1"/>
  <c r="D373" i="1"/>
  <c r="D369" i="1"/>
  <c r="D365" i="1"/>
  <c r="D357" i="1"/>
  <c r="D353" i="1"/>
  <c r="D349" i="1"/>
  <c r="D341" i="1"/>
  <c r="D337" i="1"/>
  <c r="D333" i="1"/>
  <c r="D325" i="1"/>
  <c r="D321" i="1"/>
  <c r="D317" i="1"/>
  <c r="D309" i="1"/>
  <c r="D305" i="1"/>
  <c r="D301" i="1"/>
  <c r="D318" i="1"/>
  <c r="D314" i="1"/>
  <c r="D310" i="1"/>
  <c r="D302" i="1"/>
  <c r="D298" i="1"/>
  <c r="D293" i="1"/>
  <c r="D285" i="1"/>
  <c r="D281" i="1"/>
  <c r="D277" i="1"/>
  <c r="D270" i="1"/>
  <c r="D292" i="1"/>
  <c r="D261" i="1"/>
  <c r="D274" i="1"/>
  <c r="D263" i="1"/>
  <c r="D258" i="1"/>
  <c r="D250" i="1"/>
  <c r="D246" i="1"/>
  <c r="D242" i="1"/>
  <c r="D253" i="1"/>
  <c r="D240" i="1"/>
  <c r="D224" i="1"/>
  <c r="D214" i="1"/>
  <c r="D210" i="1"/>
  <c r="D206" i="1"/>
  <c r="D198" i="1"/>
  <c r="D194" i="1"/>
  <c r="D269" i="1"/>
  <c r="D230" i="1"/>
  <c r="D288" i="1"/>
  <c r="D251" i="1"/>
  <c r="D219" i="1"/>
  <c r="D215" i="1"/>
  <c r="D211" i="1"/>
  <c r="D203" i="1"/>
  <c r="D199" i="1"/>
  <c r="D276" i="1"/>
  <c r="D234" i="1"/>
  <c r="D268" i="1"/>
  <c r="D193" i="1"/>
  <c r="D185" i="1"/>
  <c r="D181" i="1"/>
  <c r="D177" i="1"/>
  <c r="D169" i="1"/>
  <c r="D165" i="1"/>
  <c r="D161" i="1"/>
  <c r="D153" i="1"/>
  <c r="D149" i="1"/>
  <c r="D145" i="1"/>
  <c r="D267" i="1"/>
  <c r="D195" i="1"/>
  <c r="D190" i="1"/>
  <c r="D184" i="1"/>
  <c r="D182" i="1"/>
  <c r="D178" i="1"/>
  <c r="D176" i="1"/>
  <c r="D174" i="1"/>
  <c r="D168" i="1"/>
  <c r="D166" i="1"/>
  <c r="D162" i="1"/>
  <c r="D259" i="1"/>
  <c r="D241" i="1"/>
  <c r="D233" i="1"/>
  <c r="D231" i="1"/>
  <c r="D225" i="1"/>
  <c r="D223" i="1"/>
  <c r="D148" i="1"/>
  <c r="D144" i="1"/>
  <c r="D141" i="1"/>
  <c r="D137" i="1"/>
  <c r="D135" i="1"/>
  <c r="D133" i="1"/>
  <c r="D127" i="1"/>
  <c r="D125" i="1"/>
  <c r="D121" i="1"/>
  <c r="D119" i="1"/>
  <c r="D117" i="1"/>
  <c r="D156" i="1"/>
  <c r="D146" i="1"/>
  <c r="D116" i="1"/>
  <c r="D100" i="1"/>
  <c r="D92" i="1"/>
  <c r="D107" i="1"/>
  <c r="D99" i="1"/>
  <c r="D83" i="1"/>
  <c r="D136" i="1"/>
  <c r="D110" i="1"/>
  <c r="D98" i="1"/>
  <c r="D90" i="1"/>
  <c r="D79" i="1"/>
  <c r="D77" i="1"/>
  <c r="D75" i="1"/>
  <c r="D69" i="1"/>
  <c r="D67" i="1"/>
  <c r="D63" i="1"/>
  <c r="D152" i="1"/>
  <c r="D138" i="1"/>
  <c r="D111" i="1"/>
  <c r="D105" i="1"/>
  <c r="D89" i="1"/>
  <c r="D140" i="1"/>
  <c r="D124" i="1"/>
  <c r="D113" i="1"/>
  <c r="D104" i="1"/>
  <c r="D88" i="1"/>
  <c r="D81" i="1"/>
  <c r="D142" i="1"/>
  <c r="D95" i="1"/>
  <c r="D87" i="1"/>
  <c r="D43" i="1"/>
  <c r="N375" i="1"/>
  <c r="N376" i="1" s="1"/>
  <c r="O373" i="1"/>
  <c r="O371" i="1"/>
  <c r="O369" i="1"/>
  <c r="O367" i="1"/>
  <c r="O365" i="1"/>
  <c r="O363" i="1"/>
  <c r="O361" i="1"/>
  <c r="O359" i="1"/>
  <c r="O357" i="1"/>
  <c r="O355" i="1"/>
  <c r="O353" i="1"/>
  <c r="O351" i="1"/>
  <c r="O349" i="1"/>
  <c r="O347" i="1"/>
  <c r="O345" i="1"/>
  <c r="O368" i="1"/>
  <c r="O352" i="1"/>
  <c r="O340" i="1"/>
  <c r="O332" i="1"/>
  <c r="O324" i="1"/>
  <c r="O370" i="1"/>
  <c r="O372" i="1"/>
  <c r="O356" i="1"/>
  <c r="O338" i="1"/>
  <c r="O330" i="1"/>
  <c r="O322" i="1"/>
  <c r="O318" i="1"/>
  <c r="O316" i="1"/>
  <c r="O314" i="1"/>
  <c r="O312" i="1"/>
  <c r="O310" i="1"/>
  <c r="O308" i="1"/>
  <c r="O306" i="1"/>
  <c r="O304" i="1"/>
  <c r="O302" i="1"/>
  <c r="O300" i="1"/>
  <c r="O298" i="1"/>
  <c r="O374" i="1"/>
  <c r="O358" i="1"/>
  <c r="O375" i="1"/>
  <c r="O360" i="1"/>
  <c r="O344" i="1"/>
  <c r="O336" i="1"/>
  <c r="O328" i="1"/>
  <c r="O320" i="1"/>
  <c r="O362" i="1"/>
  <c r="O346" i="1"/>
  <c r="O343" i="1"/>
  <c r="O335" i="1"/>
  <c r="O327" i="1"/>
  <c r="O364" i="1"/>
  <c r="O348" i="1"/>
  <c r="O342" i="1"/>
  <c r="O334" i="1"/>
  <c r="O326" i="1"/>
  <c r="O319" i="1"/>
  <c r="O317" i="1"/>
  <c r="O315" i="1"/>
  <c r="O313" i="1"/>
  <c r="O311" i="1"/>
  <c r="O309" i="1"/>
  <c r="O303" i="1"/>
  <c r="O350" i="1"/>
  <c r="O305" i="1"/>
  <c r="O295" i="1"/>
  <c r="O293" i="1"/>
  <c r="O291" i="1"/>
  <c r="O289" i="1"/>
  <c r="O287" i="1"/>
  <c r="O285" i="1"/>
  <c r="O283" i="1"/>
  <c r="O281" i="1"/>
  <c r="O279" i="1"/>
  <c r="O277" i="1"/>
  <c r="O275" i="1"/>
  <c r="O273" i="1"/>
  <c r="O271" i="1"/>
  <c r="O269" i="1"/>
  <c r="O267" i="1"/>
  <c r="O265" i="1"/>
  <c r="O263" i="1"/>
  <c r="O307" i="1"/>
  <c r="O341" i="1"/>
  <c r="O339" i="1"/>
  <c r="O337" i="1"/>
  <c r="O333" i="1"/>
  <c r="O331" i="1"/>
  <c r="O329" i="1"/>
  <c r="O325" i="1"/>
  <c r="O323" i="1"/>
  <c r="O321" i="1"/>
  <c r="O297" i="1"/>
  <c r="O296" i="1"/>
  <c r="O294" i="1"/>
  <c r="O299" i="1"/>
  <c r="O354" i="1"/>
  <c r="O282" i="1"/>
  <c r="O278" i="1"/>
  <c r="O274" i="1"/>
  <c r="O366" i="1"/>
  <c r="O261" i="1"/>
  <c r="O284" i="1"/>
  <c r="O280" i="1"/>
  <c r="O276" i="1"/>
  <c r="O272" i="1"/>
  <c r="O260" i="1"/>
  <c r="O264" i="1"/>
  <c r="O286" i="1"/>
  <c r="O233" i="1"/>
  <c r="O225" i="1"/>
  <c r="O292" i="1"/>
  <c r="O288" i="1"/>
  <c r="O252" i="1"/>
  <c r="O243" i="1"/>
  <c r="O242" i="1"/>
  <c r="O239" i="1"/>
  <c r="O231" i="1"/>
  <c r="O223" i="1"/>
  <c r="O219" i="1"/>
  <c r="O217" i="1"/>
  <c r="O215" i="1"/>
  <c r="O213" i="1"/>
  <c r="O211" i="1"/>
  <c r="O209" i="1"/>
  <c r="O207" i="1"/>
  <c r="O205" i="1"/>
  <c r="O203" i="1"/>
  <c r="O201" i="1"/>
  <c r="O199" i="1"/>
  <c r="O301" i="1"/>
  <c r="O268" i="1"/>
  <c r="O256" i="1"/>
  <c r="O253" i="1"/>
  <c r="O247" i="1"/>
  <c r="O246" i="1"/>
  <c r="O237" i="1"/>
  <c r="O229" i="1"/>
  <c r="O221" i="1"/>
  <c r="O270" i="1"/>
  <c r="O266" i="1"/>
  <c r="O249" i="1"/>
  <c r="O248" i="1"/>
  <c r="O236" i="1"/>
  <c r="O228" i="1"/>
  <c r="O290" i="1"/>
  <c r="O262" i="1"/>
  <c r="O257" i="1"/>
  <c r="O250" i="1"/>
  <c r="O235" i="1"/>
  <c r="O227" i="1"/>
  <c r="O220" i="1"/>
  <c r="O218" i="1"/>
  <c r="O216" i="1"/>
  <c r="O214" i="1"/>
  <c r="O212" i="1"/>
  <c r="O210" i="1"/>
  <c r="O208" i="1"/>
  <c r="O206" i="1"/>
  <c r="O204" i="1"/>
  <c r="O202" i="1"/>
  <c r="O200" i="1"/>
  <c r="O198" i="1"/>
  <c r="O196" i="1"/>
  <c r="O194" i="1"/>
  <c r="O258" i="1"/>
  <c r="O255" i="1"/>
  <c r="O240" i="1"/>
  <c r="O238" i="1"/>
  <c r="O234" i="1"/>
  <c r="O232" i="1"/>
  <c r="O230" i="1"/>
  <c r="O226" i="1"/>
  <c r="O224" i="1"/>
  <c r="O222" i="1"/>
  <c r="O251" i="1"/>
  <c r="O254" i="1"/>
  <c r="O244" i="1"/>
  <c r="O192" i="1"/>
  <c r="O190" i="1"/>
  <c r="O188" i="1"/>
  <c r="O186" i="1"/>
  <c r="O184" i="1"/>
  <c r="O182" i="1"/>
  <c r="O180" i="1"/>
  <c r="O178" i="1"/>
  <c r="O176" i="1"/>
  <c r="O241" i="1"/>
  <c r="O259" i="1"/>
  <c r="O195" i="1"/>
  <c r="O245" i="1"/>
  <c r="O183" i="1"/>
  <c r="O177" i="1"/>
  <c r="O174" i="1"/>
  <c r="O170" i="1"/>
  <c r="O166" i="1"/>
  <c r="O162" i="1"/>
  <c r="O154" i="1"/>
  <c r="O151" i="1"/>
  <c r="O139" i="1"/>
  <c r="O137" i="1"/>
  <c r="O135" i="1"/>
  <c r="O133" i="1"/>
  <c r="O131" i="1"/>
  <c r="O129" i="1"/>
  <c r="O127" i="1"/>
  <c r="O125" i="1"/>
  <c r="O123" i="1"/>
  <c r="O121" i="1"/>
  <c r="O197" i="1"/>
  <c r="O193" i="1"/>
  <c r="O185" i="1"/>
  <c r="O160" i="1"/>
  <c r="O157" i="1"/>
  <c r="O144" i="1"/>
  <c r="O141" i="1"/>
  <c r="O187" i="1"/>
  <c r="O175" i="1"/>
  <c r="O171" i="1"/>
  <c r="O167" i="1"/>
  <c r="O163" i="1"/>
  <c r="O150" i="1"/>
  <c r="O147" i="1"/>
  <c r="O189" i="1"/>
  <c r="O156" i="1"/>
  <c r="O153" i="1"/>
  <c r="O172" i="1"/>
  <c r="O168" i="1"/>
  <c r="O164" i="1"/>
  <c r="O159" i="1"/>
  <c r="O146" i="1"/>
  <c r="O143" i="1"/>
  <c r="O140" i="1"/>
  <c r="O138" i="1"/>
  <c r="O136" i="1"/>
  <c r="O134" i="1"/>
  <c r="O132" i="1"/>
  <c r="O130" i="1"/>
  <c r="O128" i="1"/>
  <c r="O126" i="1"/>
  <c r="O124" i="1"/>
  <c r="O122" i="1"/>
  <c r="O120" i="1"/>
  <c r="O118" i="1"/>
  <c r="O116" i="1"/>
  <c r="O114" i="1"/>
  <c r="O112" i="1"/>
  <c r="O110" i="1"/>
  <c r="O108" i="1"/>
  <c r="O106" i="1"/>
  <c r="O104" i="1"/>
  <c r="O102" i="1"/>
  <c r="O100" i="1"/>
  <c r="O98" i="1"/>
  <c r="O96" i="1"/>
  <c r="O94" i="1"/>
  <c r="O92" i="1"/>
  <c r="O90" i="1"/>
  <c r="O88" i="1"/>
  <c r="O86" i="1"/>
  <c r="O84" i="1"/>
  <c r="O82" i="1"/>
  <c r="O80" i="1"/>
  <c r="O152" i="1"/>
  <c r="O149" i="1"/>
  <c r="O169" i="1"/>
  <c r="O145" i="1"/>
  <c r="O117" i="1"/>
  <c r="O101" i="1"/>
  <c r="O93" i="1"/>
  <c r="O181" i="1"/>
  <c r="O165" i="1"/>
  <c r="O161" i="1"/>
  <c r="O142" i="1"/>
  <c r="O115" i="1"/>
  <c r="O99" i="1"/>
  <c r="O91" i="1"/>
  <c r="O83" i="1"/>
  <c r="O107" i="1"/>
  <c r="O191" i="1"/>
  <c r="O179" i="1"/>
  <c r="O158" i="1"/>
  <c r="O109" i="1"/>
  <c r="O105" i="1"/>
  <c r="O97" i="1"/>
  <c r="O89" i="1"/>
  <c r="O81" i="1"/>
  <c r="O78" i="1"/>
  <c r="O76" i="1"/>
  <c r="O74" i="1"/>
  <c r="O72" i="1"/>
  <c r="O70" i="1"/>
  <c r="O68" i="1"/>
  <c r="O66" i="1"/>
  <c r="O64" i="1"/>
  <c r="O62" i="1"/>
  <c r="O60" i="1"/>
  <c r="O58" i="1"/>
  <c r="O56" i="1"/>
  <c r="O54" i="1"/>
  <c r="O52" i="1"/>
  <c r="O50" i="1"/>
  <c r="O48" i="1"/>
  <c r="O46" i="1"/>
  <c r="O44" i="1"/>
  <c r="O42" i="1"/>
  <c r="O40" i="1"/>
  <c r="O38" i="1"/>
  <c r="O36" i="1"/>
  <c r="O34" i="1"/>
  <c r="O32" i="1"/>
  <c r="O30" i="1"/>
  <c r="O28" i="1"/>
  <c r="O26" i="1"/>
  <c r="O24" i="1"/>
  <c r="O22" i="1"/>
  <c r="O20" i="1"/>
  <c r="O18" i="1"/>
  <c r="O16" i="1"/>
  <c r="O111" i="1"/>
  <c r="J22" i="1"/>
  <c r="O27" i="1"/>
  <c r="D33" i="1"/>
  <c r="D34" i="1"/>
  <c r="O45" i="1"/>
  <c r="D49" i="1"/>
  <c r="D50" i="1"/>
  <c r="J56" i="1"/>
  <c r="O61" i="1"/>
  <c r="O95" i="1"/>
  <c r="O103" i="1"/>
  <c r="D44" i="1"/>
  <c r="D66" i="1"/>
  <c r="D70" i="1"/>
  <c r="D18" i="1"/>
  <c r="O19" i="1"/>
  <c r="D26" i="1"/>
  <c r="O29" i="1"/>
  <c r="I23" i="1"/>
  <c r="D27" i="1"/>
  <c r="D31" i="1"/>
  <c r="D32" i="1"/>
  <c r="J38" i="1"/>
  <c r="O43" i="1"/>
  <c r="D47" i="1"/>
  <c r="D48" i="1"/>
  <c r="J54" i="1"/>
  <c r="O59" i="1"/>
  <c r="J64" i="1"/>
  <c r="O65" i="1"/>
  <c r="J68" i="1"/>
  <c r="O69" i="1"/>
  <c r="J72" i="1"/>
  <c r="O73" i="1"/>
  <c r="J76" i="1"/>
  <c r="O77" i="1"/>
  <c r="D85" i="1"/>
  <c r="J90" i="1"/>
  <c r="D93" i="1"/>
  <c r="J98" i="1"/>
  <c r="D101" i="1"/>
  <c r="J106" i="1"/>
  <c r="D128" i="1"/>
  <c r="D158" i="1"/>
  <c r="D60" i="1"/>
  <c r="D19" i="1"/>
  <c r="J374" i="1"/>
  <c r="J372" i="1"/>
  <c r="J370" i="1"/>
  <c r="J368" i="1"/>
  <c r="J366" i="1"/>
  <c r="J364" i="1"/>
  <c r="J362" i="1"/>
  <c r="J360" i="1"/>
  <c r="J358" i="1"/>
  <c r="J356" i="1"/>
  <c r="J354" i="1"/>
  <c r="J352" i="1"/>
  <c r="J350" i="1"/>
  <c r="J348" i="1"/>
  <c r="J346" i="1"/>
  <c r="J363" i="1"/>
  <c r="I362" i="1"/>
  <c r="I361" i="1"/>
  <c r="J347" i="1"/>
  <c r="I346" i="1"/>
  <c r="I345" i="1"/>
  <c r="I344" i="1"/>
  <c r="J343" i="1"/>
  <c r="I336" i="1"/>
  <c r="J335" i="1"/>
  <c r="I328" i="1"/>
  <c r="J327" i="1"/>
  <c r="I320" i="1"/>
  <c r="J365" i="1"/>
  <c r="I364" i="1"/>
  <c r="I363" i="1"/>
  <c r="J367" i="1"/>
  <c r="I366" i="1"/>
  <c r="I365" i="1"/>
  <c r="J351" i="1"/>
  <c r="I350" i="1"/>
  <c r="I349" i="1"/>
  <c r="I342" i="1"/>
  <c r="J341" i="1"/>
  <c r="I334" i="1"/>
  <c r="J333" i="1"/>
  <c r="I326" i="1"/>
  <c r="J325" i="1"/>
  <c r="J319" i="1"/>
  <c r="J317" i="1"/>
  <c r="J315" i="1"/>
  <c r="J313" i="1"/>
  <c r="J311" i="1"/>
  <c r="J309" i="1"/>
  <c r="J307" i="1"/>
  <c r="J305" i="1"/>
  <c r="J303" i="1"/>
  <c r="J301" i="1"/>
  <c r="J299" i="1"/>
  <c r="J297" i="1"/>
  <c r="J369" i="1"/>
  <c r="I368" i="1"/>
  <c r="I367" i="1"/>
  <c r="J353" i="1"/>
  <c r="I352" i="1"/>
  <c r="J371" i="1"/>
  <c r="I370" i="1"/>
  <c r="I369" i="1"/>
  <c r="J355" i="1"/>
  <c r="I354" i="1"/>
  <c r="I353" i="1"/>
  <c r="I340" i="1"/>
  <c r="J339" i="1"/>
  <c r="I332" i="1"/>
  <c r="J331" i="1"/>
  <c r="I324" i="1"/>
  <c r="J323" i="1"/>
  <c r="J373" i="1"/>
  <c r="I372" i="1"/>
  <c r="I371" i="1"/>
  <c r="J357" i="1"/>
  <c r="I356" i="1"/>
  <c r="I355" i="1"/>
  <c r="I339" i="1"/>
  <c r="J338" i="1"/>
  <c r="I331" i="1"/>
  <c r="J330" i="1"/>
  <c r="I323" i="1"/>
  <c r="J322" i="1"/>
  <c r="J375" i="1"/>
  <c r="I374" i="1"/>
  <c r="I373" i="1"/>
  <c r="J359" i="1"/>
  <c r="I358" i="1"/>
  <c r="I357" i="1"/>
  <c r="I338" i="1"/>
  <c r="J337" i="1"/>
  <c r="I330" i="1"/>
  <c r="J329" i="1"/>
  <c r="I322" i="1"/>
  <c r="J321" i="1"/>
  <c r="J318" i="1"/>
  <c r="J316" i="1"/>
  <c r="J314" i="1"/>
  <c r="J312" i="1"/>
  <c r="J310" i="1"/>
  <c r="J308" i="1"/>
  <c r="I375" i="1"/>
  <c r="J344" i="1"/>
  <c r="J336" i="1"/>
  <c r="J328" i="1"/>
  <c r="J320" i="1"/>
  <c r="I317" i="1"/>
  <c r="I313" i="1"/>
  <c r="I309" i="1"/>
  <c r="J298" i="1"/>
  <c r="I297" i="1"/>
  <c r="J361" i="1"/>
  <c r="J342" i="1"/>
  <c r="J340" i="1"/>
  <c r="J334" i="1"/>
  <c r="J332" i="1"/>
  <c r="J326" i="1"/>
  <c r="J324" i="1"/>
  <c r="J300" i="1"/>
  <c r="I299" i="1"/>
  <c r="I298" i="1"/>
  <c r="J296" i="1"/>
  <c r="J294" i="1"/>
  <c r="J292" i="1"/>
  <c r="J290" i="1"/>
  <c r="J288" i="1"/>
  <c r="J286" i="1"/>
  <c r="J284" i="1"/>
  <c r="J282" i="1"/>
  <c r="J280" i="1"/>
  <c r="J278" i="1"/>
  <c r="J276" i="1"/>
  <c r="J274" i="1"/>
  <c r="J272" i="1"/>
  <c r="J270" i="1"/>
  <c r="J268" i="1"/>
  <c r="J266" i="1"/>
  <c r="J264" i="1"/>
  <c r="I348" i="1"/>
  <c r="I318" i="1"/>
  <c r="I314" i="1"/>
  <c r="I310" i="1"/>
  <c r="J302" i="1"/>
  <c r="I301" i="1"/>
  <c r="I300" i="1"/>
  <c r="I296" i="1"/>
  <c r="I294" i="1"/>
  <c r="I292" i="1"/>
  <c r="I290" i="1"/>
  <c r="I288" i="1"/>
  <c r="I286" i="1"/>
  <c r="I284" i="1"/>
  <c r="I282" i="1"/>
  <c r="I280" i="1"/>
  <c r="I278" i="1"/>
  <c r="I276" i="1"/>
  <c r="I274" i="1"/>
  <c r="I272" i="1"/>
  <c r="I270" i="1"/>
  <c r="I268" i="1"/>
  <c r="I266" i="1"/>
  <c r="I264" i="1"/>
  <c r="I262" i="1"/>
  <c r="I260" i="1"/>
  <c r="I360" i="1"/>
  <c r="J304" i="1"/>
  <c r="I303" i="1"/>
  <c r="I302" i="1"/>
  <c r="I315" i="1"/>
  <c r="I311" i="1"/>
  <c r="J306" i="1"/>
  <c r="I305" i="1"/>
  <c r="I304" i="1"/>
  <c r="I359" i="1"/>
  <c r="J345" i="1"/>
  <c r="I343" i="1"/>
  <c r="I337" i="1"/>
  <c r="I335" i="1"/>
  <c r="I329" i="1"/>
  <c r="I327" i="1"/>
  <c r="I321" i="1"/>
  <c r="I307" i="1"/>
  <c r="I306" i="1"/>
  <c r="J295" i="1"/>
  <c r="J293" i="1"/>
  <c r="J349" i="1"/>
  <c r="I347" i="1"/>
  <c r="I341" i="1"/>
  <c r="I333" i="1"/>
  <c r="I325" i="1"/>
  <c r="I319" i="1"/>
  <c r="I316" i="1"/>
  <c r="I312" i="1"/>
  <c r="I308" i="1"/>
  <c r="I295" i="1"/>
  <c r="I293" i="1"/>
  <c r="I291" i="1"/>
  <c r="I289" i="1"/>
  <c r="I287" i="1"/>
  <c r="I285" i="1"/>
  <c r="I283" i="1"/>
  <c r="I281" i="1"/>
  <c r="I279" i="1"/>
  <c r="I277" i="1"/>
  <c r="I275" i="1"/>
  <c r="I273" i="1"/>
  <c r="J285" i="1"/>
  <c r="J281" i="1"/>
  <c r="J277" i="1"/>
  <c r="J273" i="1"/>
  <c r="I265" i="1"/>
  <c r="J260" i="1"/>
  <c r="I258" i="1"/>
  <c r="I256" i="1"/>
  <c r="I254" i="1"/>
  <c r="I252" i="1"/>
  <c r="I250" i="1"/>
  <c r="I248" i="1"/>
  <c r="I246" i="1"/>
  <c r="I244" i="1"/>
  <c r="I242" i="1"/>
  <c r="I240" i="1"/>
  <c r="I238" i="1"/>
  <c r="I236" i="1"/>
  <c r="I234" i="1"/>
  <c r="I232" i="1"/>
  <c r="I230" i="1"/>
  <c r="I228" i="1"/>
  <c r="I226" i="1"/>
  <c r="I224" i="1"/>
  <c r="I222" i="1"/>
  <c r="I263" i="1"/>
  <c r="I351" i="1"/>
  <c r="J291" i="1"/>
  <c r="J289" i="1"/>
  <c r="J283" i="1"/>
  <c r="J279" i="1"/>
  <c r="J275" i="1"/>
  <c r="J271" i="1"/>
  <c r="I269" i="1"/>
  <c r="I259" i="1"/>
  <c r="I257" i="1"/>
  <c r="I255" i="1"/>
  <c r="I253" i="1"/>
  <c r="I251" i="1"/>
  <c r="I249" i="1"/>
  <c r="I247" i="1"/>
  <c r="I245" i="1"/>
  <c r="I243" i="1"/>
  <c r="I241" i="1"/>
  <c r="I239" i="1"/>
  <c r="I237" i="1"/>
  <c r="I235" i="1"/>
  <c r="I233" i="1"/>
  <c r="I231" i="1"/>
  <c r="I229" i="1"/>
  <c r="I227" i="1"/>
  <c r="I225" i="1"/>
  <c r="I223" i="1"/>
  <c r="I271" i="1"/>
  <c r="J267" i="1"/>
  <c r="J261" i="1"/>
  <c r="J287" i="1"/>
  <c r="I267" i="1"/>
  <c r="I261" i="1"/>
  <c r="J262" i="1"/>
  <c r="J257" i="1"/>
  <c r="J254" i="1"/>
  <c r="J250" i="1"/>
  <c r="J249" i="1"/>
  <c r="J236" i="1"/>
  <c r="J228" i="1"/>
  <c r="I221" i="1"/>
  <c r="J265" i="1"/>
  <c r="J258" i="1"/>
  <c r="J234" i="1"/>
  <c r="J226" i="1"/>
  <c r="J220" i="1"/>
  <c r="J218" i="1"/>
  <c r="J216" i="1"/>
  <c r="J214" i="1"/>
  <c r="J212" i="1"/>
  <c r="J210" i="1"/>
  <c r="J208" i="1"/>
  <c r="J206" i="1"/>
  <c r="J204" i="1"/>
  <c r="J202" i="1"/>
  <c r="J200" i="1"/>
  <c r="J198" i="1"/>
  <c r="J242" i="1"/>
  <c r="J241" i="1"/>
  <c r="J240" i="1"/>
  <c r="J232" i="1"/>
  <c r="J224" i="1"/>
  <c r="J259" i="1"/>
  <c r="J256" i="1"/>
  <c r="J244" i="1"/>
  <c r="J243" i="1"/>
  <c r="J239" i="1"/>
  <c r="J231" i="1"/>
  <c r="J223" i="1"/>
  <c r="J253" i="1"/>
  <c r="J246" i="1"/>
  <c r="J245" i="1"/>
  <c r="J238" i="1"/>
  <c r="J230" i="1"/>
  <c r="J222" i="1"/>
  <c r="J219" i="1"/>
  <c r="J217" i="1"/>
  <c r="J215" i="1"/>
  <c r="J213" i="1"/>
  <c r="J211" i="1"/>
  <c r="J209" i="1"/>
  <c r="J207" i="1"/>
  <c r="J205" i="1"/>
  <c r="J203" i="1"/>
  <c r="J201" i="1"/>
  <c r="J199" i="1"/>
  <c r="J197" i="1"/>
  <c r="J195" i="1"/>
  <c r="J252" i="1"/>
  <c r="I192" i="1"/>
  <c r="I190" i="1"/>
  <c r="I188" i="1"/>
  <c r="I186" i="1"/>
  <c r="I184" i="1"/>
  <c r="I182" i="1"/>
  <c r="I180" i="1"/>
  <c r="I178" i="1"/>
  <c r="I176" i="1"/>
  <c r="I174" i="1"/>
  <c r="I172" i="1"/>
  <c r="I170" i="1"/>
  <c r="I168" i="1"/>
  <c r="I166" i="1"/>
  <c r="I164" i="1"/>
  <c r="I162" i="1"/>
  <c r="J255" i="1"/>
  <c r="J247" i="1"/>
  <c r="I217" i="1"/>
  <c r="I213" i="1"/>
  <c r="I209" i="1"/>
  <c r="I205" i="1"/>
  <c r="I201" i="1"/>
  <c r="J196" i="1"/>
  <c r="I195" i="1"/>
  <c r="J194" i="1"/>
  <c r="I220" i="1"/>
  <c r="I197" i="1"/>
  <c r="I196" i="1"/>
  <c r="I194" i="1"/>
  <c r="J263" i="1"/>
  <c r="J251" i="1"/>
  <c r="I214" i="1"/>
  <c r="I210" i="1"/>
  <c r="I206" i="1"/>
  <c r="I202" i="1"/>
  <c r="I198" i="1"/>
  <c r="J193" i="1"/>
  <c r="J191" i="1"/>
  <c r="J189" i="1"/>
  <c r="J187" i="1"/>
  <c r="J185" i="1"/>
  <c r="J183" i="1"/>
  <c r="J181" i="1"/>
  <c r="J179" i="1"/>
  <c r="J177" i="1"/>
  <c r="J237" i="1"/>
  <c r="J229" i="1"/>
  <c r="J221" i="1"/>
  <c r="I218" i="1"/>
  <c r="I193" i="1"/>
  <c r="I191" i="1"/>
  <c r="I189" i="1"/>
  <c r="I187" i="1"/>
  <c r="I185" i="1"/>
  <c r="I183" i="1"/>
  <c r="I181" i="1"/>
  <c r="I179" i="1"/>
  <c r="I177" i="1"/>
  <c r="I175" i="1"/>
  <c r="I173" i="1"/>
  <c r="I171" i="1"/>
  <c r="I169" i="1"/>
  <c r="I167" i="1"/>
  <c r="I165" i="1"/>
  <c r="I163" i="1"/>
  <c r="J235" i="1"/>
  <c r="J233" i="1"/>
  <c r="J227" i="1"/>
  <c r="J225" i="1"/>
  <c r="I215" i="1"/>
  <c r="I211" i="1"/>
  <c r="I207" i="1"/>
  <c r="I203" i="1"/>
  <c r="I199" i="1"/>
  <c r="J269" i="1"/>
  <c r="J248" i="1"/>
  <c r="I219" i="1"/>
  <c r="I212" i="1"/>
  <c r="J186" i="1"/>
  <c r="I216" i="1"/>
  <c r="J188" i="1"/>
  <c r="J173" i="1"/>
  <c r="J169" i="1"/>
  <c r="J165" i="1"/>
  <c r="I159" i="1"/>
  <c r="I156" i="1"/>
  <c r="J149" i="1"/>
  <c r="J146" i="1"/>
  <c r="I143" i="1"/>
  <c r="J140" i="1"/>
  <c r="J138" i="1"/>
  <c r="J136" i="1"/>
  <c r="J134" i="1"/>
  <c r="J132" i="1"/>
  <c r="J130" i="1"/>
  <c r="J128" i="1"/>
  <c r="J126" i="1"/>
  <c r="J124" i="1"/>
  <c r="J122" i="1"/>
  <c r="J190" i="1"/>
  <c r="J155" i="1"/>
  <c r="J152" i="1"/>
  <c r="I149" i="1"/>
  <c r="I146" i="1"/>
  <c r="I140" i="1"/>
  <c r="I138" i="1"/>
  <c r="I136" i="1"/>
  <c r="I134" i="1"/>
  <c r="I132" i="1"/>
  <c r="I130" i="1"/>
  <c r="I128" i="1"/>
  <c r="I126" i="1"/>
  <c r="I124" i="1"/>
  <c r="I122" i="1"/>
  <c r="I120" i="1"/>
  <c r="I118" i="1"/>
  <c r="I116" i="1"/>
  <c r="I114" i="1"/>
  <c r="I112" i="1"/>
  <c r="I110" i="1"/>
  <c r="I108" i="1"/>
  <c r="I106" i="1"/>
  <c r="I104" i="1"/>
  <c r="I102" i="1"/>
  <c r="I100" i="1"/>
  <c r="I98" i="1"/>
  <c r="I96" i="1"/>
  <c r="I94" i="1"/>
  <c r="I92" i="1"/>
  <c r="I90" i="1"/>
  <c r="I88" i="1"/>
  <c r="I86" i="1"/>
  <c r="I84" i="1"/>
  <c r="I82" i="1"/>
  <c r="J174" i="1"/>
  <c r="J170" i="1"/>
  <c r="J166" i="1"/>
  <c r="J162" i="1"/>
  <c r="J161" i="1"/>
  <c r="J158" i="1"/>
  <c r="I155" i="1"/>
  <c r="I152" i="1"/>
  <c r="J145" i="1"/>
  <c r="J142" i="1"/>
  <c r="I161" i="1"/>
  <c r="I158" i="1"/>
  <c r="J151" i="1"/>
  <c r="J148" i="1"/>
  <c r="I145" i="1"/>
  <c r="I142" i="1"/>
  <c r="I200" i="1"/>
  <c r="J192" i="1"/>
  <c r="J180" i="1"/>
  <c r="J175" i="1"/>
  <c r="J171" i="1"/>
  <c r="J167" i="1"/>
  <c r="J163" i="1"/>
  <c r="J157" i="1"/>
  <c r="J154" i="1"/>
  <c r="I151" i="1"/>
  <c r="I148" i="1"/>
  <c r="J141" i="1"/>
  <c r="J139" i="1"/>
  <c r="J137" i="1"/>
  <c r="J135" i="1"/>
  <c r="J133" i="1"/>
  <c r="J131" i="1"/>
  <c r="J129" i="1"/>
  <c r="J127" i="1"/>
  <c r="J125" i="1"/>
  <c r="J123" i="1"/>
  <c r="J121" i="1"/>
  <c r="J119" i="1"/>
  <c r="J117" i="1"/>
  <c r="J115" i="1"/>
  <c r="J113" i="1"/>
  <c r="J111" i="1"/>
  <c r="J109" i="1"/>
  <c r="J107" i="1"/>
  <c r="J105" i="1"/>
  <c r="J103" i="1"/>
  <c r="J101" i="1"/>
  <c r="J99" i="1"/>
  <c r="J97" i="1"/>
  <c r="J95" i="1"/>
  <c r="J93" i="1"/>
  <c r="J91" i="1"/>
  <c r="J89" i="1"/>
  <c r="J87" i="1"/>
  <c r="J85" i="1"/>
  <c r="K85" i="1" s="1"/>
  <c r="J83" i="1"/>
  <c r="J81" i="1"/>
  <c r="I204" i="1"/>
  <c r="J182" i="1"/>
  <c r="J178" i="1"/>
  <c r="J160" i="1"/>
  <c r="I157" i="1"/>
  <c r="I154" i="1"/>
  <c r="J147" i="1"/>
  <c r="J144" i="1"/>
  <c r="I141" i="1"/>
  <c r="I139" i="1"/>
  <c r="I137" i="1"/>
  <c r="I135" i="1"/>
  <c r="I133" i="1"/>
  <c r="I131" i="1"/>
  <c r="I129" i="1"/>
  <c r="I127" i="1"/>
  <c r="I125" i="1"/>
  <c r="I123" i="1"/>
  <c r="I121" i="1"/>
  <c r="I119" i="1"/>
  <c r="I117" i="1"/>
  <c r="I115" i="1"/>
  <c r="I113" i="1"/>
  <c r="I111" i="1"/>
  <c r="I109" i="1"/>
  <c r="I107" i="1"/>
  <c r="J150" i="1"/>
  <c r="J143" i="1"/>
  <c r="J112" i="1"/>
  <c r="J104" i="1"/>
  <c r="J96" i="1"/>
  <c r="I208" i="1"/>
  <c r="J176" i="1"/>
  <c r="I150" i="1"/>
  <c r="J114" i="1"/>
  <c r="I103" i="1"/>
  <c r="I95" i="1"/>
  <c r="I87" i="1"/>
  <c r="J80" i="1"/>
  <c r="I78" i="1"/>
  <c r="I76" i="1"/>
  <c r="I74" i="1"/>
  <c r="I72" i="1"/>
  <c r="I70" i="1"/>
  <c r="I68" i="1"/>
  <c r="I66" i="1"/>
  <c r="I64" i="1"/>
  <c r="I62" i="1"/>
  <c r="I60" i="1"/>
  <c r="I58" i="1"/>
  <c r="I56" i="1"/>
  <c r="I54" i="1"/>
  <c r="I52" i="1"/>
  <c r="I50" i="1"/>
  <c r="I48" i="1"/>
  <c r="I46" i="1"/>
  <c r="I44" i="1"/>
  <c r="I42" i="1"/>
  <c r="I40" i="1"/>
  <c r="I38" i="1"/>
  <c r="I36" i="1"/>
  <c r="I34" i="1"/>
  <c r="I32" i="1"/>
  <c r="I30" i="1"/>
  <c r="I28" i="1"/>
  <c r="I26" i="1"/>
  <c r="I24" i="1"/>
  <c r="I22" i="1"/>
  <c r="I20" i="1"/>
  <c r="I18" i="1"/>
  <c r="I16" i="1"/>
  <c r="J172" i="1"/>
  <c r="J159" i="1"/>
  <c r="I147" i="1"/>
  <c r="J102" i="1"/>
  <c r="J94" i="1"/>
  <c r="J86" i="1"/>
  <c r="I80" i="1"/>
  <c r="J168" i="1"/>
  <c r="J120" i="1"/>
  <c r="I101" i="1"/>
  <c r="I93" i="1"/>
  <c r="J164" i="1"/>
  <c r="I144" i="1"/>
  <c r="J100" i="1"/>
  <c r="J92" i="1"/>
  <c r="J84" i="1"/>
  <c r="J79" i="1"/>
  <c r="J77" i="1"/>
  <c r="J75" i="1"/>
  <c r="J73" i="1"/>
  <c r="J71" i="1"/>
  <c r="J69" i="1"/>
  <c r="J67" i="1"/>
  <c r="J65" i="1"/>
  <c r="J63" i="1"/>
  <c r="J61" i="1"/>
  <c r="J59" i="1"/>
  <c r="J57" i="1"/>
  <c r="J55" i="1"/>
  <c r="J53" i="1"/>
  <c r="J51" i="1"/>
  <c r="J49" i="1"/>
  <c r="J47" i="1"/>
  <c r="J45" i="1"/>
  <c r="J43" i="1"/>
  <c r="J41" i="1"/>
  <c r="J39" i="1"/>
  <c r="J37" i="1"/>
  <c r="J35" i="1"/>
  <c r="J33" i="1"/>
  <c r="J31" i="1"/>
  <c r="J29" i="1"/>
  <c r="J27" i="1"/>
  <c r="J25" i="1"/>
  <c r="K25" i="1" s="1"/>
  <c r="J23" i="1"/>
  <c r="J21" i="1"/>
  <c r="J19" i="1"/>
  <c r="J17" i="1"/>
  <c r="K17" i="1" s="1"/>
  <c r="I45" i="1"/>
  <c r="I41" i="1"/>
  <c r="I39" i="1"/>
  <c r="I37" i="1"/>
  <c r="I35" i="1"/>
  <c r="I33" i="1"/>
  <c r="I31" i="1"/>
  <c r="I29" i="1"/>
  <c r="J184" i="1"/>
  <c r="J156" i="1"/>
  <c r="J118" i="1"/>
  <c r="I99" i="1"/>
  <c r="I91" i="1"/>
  <c r="I83" i="1"/>
  <c r="I79" i="1"/>
  <c r="I77" i="1"/>
  <c r="I75" i="1"/>
  <c r="I73" i="1"/>
  <c r="I71" i="1"/>
  <c r="I69" i="1"/>
  <c r="I67" i="1"/>
  <c r="I65" i="1"/>
  <c r="I63" i="1"/>
  <c r="I61" i="1"/>
  <c r="I59" i="1"/>
  <c r="I57" i="1"/>
  <c r="I55" i="1"/>
  <c r="I53" i="1"/>
  <c r="I51" i="1"/>
  <c r="I49" i="1"/>
  <c r="I47" i="1"/>
  <c r="I43" i="1"/>
  <c r="J16" i="1"/>
  <c r="D20" i="1"/>
  <c r="O21" i="1"/>
  <c r="J24" i="1"/>
  <c r="D28" i="1"/>
  <c r="D29" i="1"/>
  <c r="D30" i="1"/>
  <c r="J36" i="1"/>
  <c r="O41" i="1"/>
  <c r="D45" i="1"/>
  <c r="D46" i="1"/>
  <c r="J52" i="1"/>
  <c r="O57" i="1"/>
  <c r="D61" i="1"/>
  <c r="D62" i="1"/>
  <c r="O119" i="1"/>
  <c r="O148" i="1"/>
  <c r="J153" i="1"/>
  <c r="K153" i="1" s="1"/>
  <c r="D21" i="1" l="1"/>
  <c r="D96" i="1"/>
  <c r="D97" i="1"/>
  <c r="D65" i="1"/>
  <c r="D82" i="1"/>
  <c r="D91" i="1"/>
  <c r="D132" i="1"/>
  <c r="D123" i="1"/>
  <c r="D139" i="1"/>
  <c r="D229" i="1"/>
  <c r="D164" i="1"/>
  <c r="D180" i="1"/>
  <c r="D249" i="1"/>
  <c r="D151" i="1"/>
  <c r="D167" i="1"/>
  <c r="D183" i="1"/>
  <c r="D226" i="1"/>
  <c r="D201" i="1"/>
  <c r="D217" i="1"/>
  <c r="D222" i="1"/>
  <c r="D196" i="1"/>
  <c r="D212" i="1"/>
  <c r="D243" i="1"/>
  <c r="D248" i="1"/>
  <c r="D264" i="1"/>
  <c r="D262" i="1"/>
  <c r="D283" i="1"/>
  <c r="D300" i="1"/>
  <c r="D316" i="1"/>
  <c r="D307" i="1"/>
  <c r="D323" i="1"/>
  <c r="D339" i="1"/>
  <c r="D355" i="1"/>
  <c r="D371" i="1"/>
  <c r="D332" i="1"/>
  <c r="D348" i="1"/>
  <c r="D364" i="1"/>
  <c r="D80" i="1"/>
  <c r="D36" i="1"/>
  <c r="D37" i="1"/>
  <c r="D284" i="1"/>
  <c r="D155" i="1"/>
  <c r="D171" i="1"/>
  <c r="D187" i="1"/>
  <c r="D227" i="1"/>
  <c r="D205" i="1"/>
  <c r="D221" i="1"/>
  <c r="D238" i="1"/>
  <c r="D200" i="1"/>
  <c r="D216" i="1"/>
  <c r="D266" i="1"/>
  <c r="D252" i="1"/>
  <c r="D278" i="1"/>
  <c r="D271" i="1"/>
  <c r="D287" i="1"/>
  <c r="D304" i="1"/>
  <c r="D320" i="1"/>
  <c r="D311" i="1"/>
  <c r="D327" i="1"/>
  <c r="D343" i="1"/>
  <c r="D359" i="1"/>
  <c r="D375" i="1"/>
  <c r="D336" i="1"/>
  <c r="D352" i="1"/>
  <c r="D368" i="1"/>
  <c r="D68" i="1"/>
  <c r="D25" i="1"/>
  <c r="D103" i="1"/>
  <c r="D114" i="1"/>
  <c r="D112" i="1"/>
  <c r="D71" i="1"/>
  <c r="D106" i="1"/>
  <c r="D108" i="1"/>
  <c r="D150" i="1"/>
  <c r="D129" i="1"/>
  <c r="D160" i="1"/>
  <c r="D237" i="1"/>
  <c r="D170" i="1"/>
  <c r="D186" i="1"/>
  <c r="D294" i="1"/>
  <c r="D157" i="1"/>
  <c r="D173" i="1"/>
  <c r="D189" i="1"/>
  <c r="D235" i="1"/>
  <c r="D207" i="1"/>
  <c r="D228" i="1"/>
  <c r="D247" i="1"/>
  <c r="D202" i="1"/>
  <c r="D218" i="1"/>
  <c r="D272" i="1"/>
  <c r="D254" i="1"/>
  <c r="D282" i="1"/>
  <c r="D273" i="1"/>
  <c r="D289" i="1"/>
  <c r="D306" i="1"/>
  <c r="D297" i="1"/>
  <c r="D313" i="1"/>
  <c r="D329" i="1"/>
  <c r="D345" i="1"/>
  <c r="D361" i="1"/>
  <c r="D322" i="1"/>
  <c r="D338" i="1"/>
  <c r="D354" i="1"/>
  <c r="D372" i="1"/>
  <c r="D64" i="1"/>
  <c r="D22" i="1"/>
  <c r="D126" i="1"/>
  <c r="D120" i="1"/>
  <c r="D122" i="1"/>
  <c r="D73" i="1"/>
  <c r="D109" i="1"/>
  <c r="D134" i="1"/>
  <c r="D115" i="1"/>
  <c r="D131" i="1"/>
  <c r="D154" i="1"/>
  <c r="D239" i="1"/>
  <c r="D172" i="1"/>
  <c r="D188" i="1"/>
  <c r="D143" i="1"/>
  <c r="D159" i="1"/>
  <c r="D175" i="1"/>
  <c r="D191" i="1"/>
  <c r="D255" i="1"/>
  <c r="D209" i="1"/>
  <c r="D236" i="1"/>
  <c r="D257" i="1"/>
  <c r="D204" i="1"/>
  <c r="D220" i="1"/>
  <c r="D296" i="1"/>
  <c r="D256" i="1"/>
  <c r="D286" i="1"/>
  <c r="D275" i="1"/>
  <c r="D291" i="1"/>
  <c r="D308" i="1"/>
  <c r="D299" i="1"/>
  <c r="D315" i="1"/>
  <c r="D331" i="1"/>
  <c r="D347" i="1"/>
  <c r="D363" i="1"/>
  <c r="D324" i="1"/>
  <c r="D340" i="1"/>
  <c r="D356" i="1"/>
  <c r="D374" i="1"/>
  <c r="D17" i="1"/>
  <c r="D192" i="1"/>
  <c r="D147" i="1"/>
  <c r="D163" i="1"/>
  <c r="D179" i="1"/>
  <c r="D245" i="1"/>
  <c r="D197" i="1"/>
  <c r="D213" i="1"/>
  <c r="D265" i="1"/>
  <c r="D280" i="1"/>
  <c r="D208" i="1"/>
  <c r="D232" i="1"/>
  <c r="D244" i="1"/>
  <c r="D260" i="1"/>
  <c r="D290" i="1"/>
  <c r="D279" i="1"/>
  <c r="D295" i="1"/>
  <c r="D312" i="1"/>
  <c r="D303" i="1"/>
  <c r="D319" i="1"/>
  <c r="D335" i="1"/>
  <c r="D351" i="1"/>
  <c r="D367" i="1"/>
  <c r="D328" i="1"/>
  <c r="D344" i="1"/>
  <c r="D360" i="1"/>
  <c r="D51" i="1"/>
  <c r="D39" i="1"/>
  <c r="D41" i="1"/>
  <c r="D24" i="1"/>
  <c r="D130" i="1"/>
  <c r="D58" i="1"/>
  <c r="D57" i="1"/>
  <c r="D370" i="1"/>
  <c r="D72" i="1"/>
  <c r="D35" i="1"/>
  <c r="D54" i="1"/>
  <c r="D56" i="1"/>
  <c r="D102" i="1"/>
  <c r="D78" i="1"/>
  <c r="D53" i="1"/>
  <c r="D16" i="1"/>
  <c r="H16" i="1" s="1"/>
  <c r="E17" i="1" s="1"/>
  <c r="D55" i="1"/>
  <c r="D23" i="1"/>
  <c r="D94" i="1"/>
  <c r="K61" i="1"/>
  <c r="I376" i="1"/>
  <c r="K16" i="1"/>
  <c r="L16" i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L254" i="1" s="1"/>
  <c r="L255" i="1" s="1"/>
  <c r="L256" i="1" s="1"/>
  <c r="L257" i="1" s="1"/>
  <c r="L258" i="1" s="1"/>
  <c r="L259" i="1" s="1"/>
  <c r="L260" i="1" s="1"/>
  <c r="L261" i="1" s="1"/>
  <c r="L262" i="1" s="1"/>
  <c r="L263" i="1" s="1"/>
  <c r="L264" i="1" s="1"/>
  <c r="L265" i="1" s="1"/>
  <c r="L266" i="1" s="1"/>
  <c r="L267" i="1" s="1"/>
  <c r="L268" i="1" s="1"/>
  <c r="L269" i="1" s="1"/>
  <c r="L270" i="1" s="1"/>
  <c r="L271" i="1" s="1"/>
  <c r="L272" i="1" s="1"/>
  <c r="L273" i="1" s="1"/>
  <c r="L274" i="1" s="1"/>
  <c r="L275" i="1" s="1"/>
  <c r="L276" i="1" s="1"/>
  <c r="L277" i="1" s="1"/>
  <c r="L278" i="1" s="1"/>
  <c r="L279" i="1" s="1"/>
  <c r="L280" i="1" s="1"/>
  <c r="L281" i="1" s="1"/>
  <c r="L282" i="1" s="1"/>
  <c r="L283" i="1" s="1"/>
  <c r="L284" i="1" s="1"/>
  <c r="L285" i="1" s="1"/>
  <c r="L286" i="1" s="1"/>
  <c r="L287" i="1" s="1"/>
  <c r="L288" i="1" s="1"/>
  <c r="L289" i="1" s="1"/>
  <c r="L290" i="1" s="1"/>
  <c r="L291" i="1" s="1"/>
  <c r="L292" i="1" s="1"/>
  <c r="L293" i="1" s="1"/>
  <c r="L294" i="1" s="1"/>
  <c r="L295" i="1" s="1"/>
  <c r="L296" i="1" s="1"/>
  <c r="L297" i="1" s="1"/>
  <c r="L298" i="1" s="1"/>
  <c r="L299" i="1" s="1"/>
  <c r="L300" i="1" s="1"/>
  <c r="L301" i="1" s="1"/>
  <c r="L302" i="1" s="1"/>
  <c r="L303" i="1" s="1"/>
  <c r="L304" i="1" s="1"/>
  <c r="L305" i="1" s="1"/>
  <c r="L306" i="1" s="1"/>
  <c r="L307" i="1" s="1"/>
  <c r="L308" i="1" s="1"/>
  <c r="L309" i="1" s="1"/>
  <c r="L310" i="1" s="1"/>
  <c r="L311" i="1" s="1"/>
  <c r="L312" i="1" s="1"/>
  <c r="L313" i="1" s="1"/>
  <c r="L314" i="1" s="1"/>
  <c r="L315" i="1" s="1"/>
  <c r="L316" i="1" s="1"/>
  <c r="L317" i="1" s="1"/>
  <c r="L318" i="1" s="1"/>
  <c r="L319" i="1" s="1"/>
  <c r="L320" i="1" s="1"/>
  <c r="L321" i="1" s="1"/>
  <c r="L322" i="1" s="1"/>
  <c r="L323" i="1" s="1"/>
  <c r="L324" i="1" s="1"/>
  <c r="L325" i="1" s="1"/>
  <c r="L326" i="1" s="1"/>
  <c r="L327" i="1" s="1"/>
  <c r="L328" i="1" s="1"/>
  <c r="L329" i="1" s="1"/>
  <c r="L330" i="1" s="1"/>
  <c r="L331" i="1" s="1"/>
  <c r="L332" i="1" s="1"/>
  <c r="L333" i="1" s="1"/>
  <c r="L334" i="1" s="1"/>
  <c r="L335" i="1" s="1"/>
  <c r="L336" i="1" s="1"/>
  <c r="L337" i="1" s="1"/>
  <c r="L338" i="1" s="1"/>
  <c r="L339" i="1" s="1"/>
  <c r="L340" i="1" s="1"/>
  <c r="L341" i="1" s="1"/>
  <c r="L342" i="1" s="1"/>
  <c r="L343" i="1" s="1"/>
  <c r="L344" i="1" s="1"/>
  <c r="L345" i="1" s="1"/>
  <c r="L346" i="1" s="1"/>
  <c r="L347" i="1" s="1"/>
  <c r="L348" i="1" s="1"/>
  <c r="L349" i="1" s="1"/>
  <c r="L350" i="1" s="1"/>
  <c r="L351" i="1" s="1"/>
  <c r="L352" i="1" s="1"/>
  <c r="L353" i="1" s="1"/>
  <c r="L354" i="1" s="1"/>
  <c r="L355" i="1" s="1"/>
  <c r="L356" i="1" s="1"/>
  <c r="L357" i="1" s="1"/>
  <c r="L358" i="1" s="1"/>
  <c r="L359" i="1" s="1"/>
  <c r="L360" i="1" s="1"/>
  <c r="L361" i="1" s="1"/>
  <c r="L362" i="1" s="1"/>
  <c r="L363" i="1" s="1"/>
  <c r="L364" i="1" s="1"/>
  <c r="L365" i="1" s="1"/>
  <c r="L366" i="1" s="1"/>
  <c r="L367" i="1" s="1"/>
  <c r="L368" i="1" s="1"/>
  <c r="L369" i="1" s="1"/>
  <c r="L370" i="1" s="1"/>
  <c r="L371" i="1" s="1"/>
  <c r="L372" i="1" s="1"/>
  <c r="L373" i="1" s="1"/>
  <c r="L374" i="1" s="1"/>
  <c r="L375" i="1" s="1"/>
  <c r="K259" i="1"/>
  <c r="K312" i="1"/>
  <c r="K357" i="1"/>
  <c r="K365" i="1"/>
  <c r="K21" i="1"/>
  <c r="K47" i="1"/>
  <c r="K63" i="1"/>
  <c r="K79" i="1"/>
  <c r="K31" i="1"/>
  <c r="K80" i="1"/>
  <c r="K18" i="1"/>
  <c r="K34" i="1"/>
  <c r="K50" i="1"/>
  <c r="K66" i="1"/>
  <c r="K87" i="1"/>
  <c r="K115" i="1"/>
  <c r="K131" i="1"/>
  <c r="K154" i="1"/>
  <c r="K142" i="1"/>
  <c r="K152" i="1"/>
  <c r="K82" i="1"/>
  <c r="K98" i="1"/>
  <c r="K114" i="1"/>
  <c r="K130" i="1"/>
  <c r="K156" i="1"/>
  <c r="K212" i="1"/>
  <c r="K215" i="1"/>
  <c r="K169" i="1"/>
  <c r="K185" i="1"/>
  <c r="K201" i="1"/>
  <c r="K164" i="1"/>
  <c r="K180" i="1"/>
  <c r="K267" i="1"/>
  <c r="K229" i="1"/>
  <c r="K245" i="1"/>
  <c r="K269" i="1"/>
  <c r="K263" i="1"/>
  <c r="K236" i="1"/>
  <c r="K252" i="1"/>
  <c r="K285" i="1"/>
  <c r="K316" i="1"/>
  <c r="K343" i="1"/>
  <c r="K302" i="1"/>
  <c r="K268" i="1"/>
  <c r="K284" i="1"/>
  <c r="K301" i="1"/>
  <c r="K299" i="1"/>
  <c r="K358" i="1"/>
  <c r="K331" i="1"/>
  <c r="K354" i="1"/>
  <c r="K368" i="1"/>
  <c r="K366" i="1"/>
  <c r="K362" i="1"/>
  <c r="K160" i="1"/>
  <c r="K19" i="1"/>
  <c r="K89" i="1"/>
  <c r="M16" i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M233" i="1" s="1"/>
  <c r="M234" i="1" s="1"/>
  <c r="M235" i="1" s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M246" i="1" s="1"/>
  <c r="M247" i="1" s="1"/>
  <c r="M248" i="1" s="1"/>
  <c r="M249" i="1" s="1"/>
  <c r="M250" i="1" s="1"/>
  <c r="M251" i="1" s="1"/>
  <c r="M252" i="1" s="1"/>
  <c r="M253" i="1" s="1"/>
  <c r="M254" i="1" s="1"/>
  <c r="M255" i="1" s="1"/>
  <c r="M256" i="1" s="1"/>
  <c r="M257" i="1" s="1"/>
  <c r="M258" i="1" s="1"/>
  <c r="M259" i="1" s="1"/>
  <c r="M260" i="1" s="1"/>
  <c r="M261" i="1" s="1"/>
  <c r="M262" i="1" s="1"/>
  <c r="M263" i="1" s="1"/>
  <c r="M264" i="1" s="1"/>
  <c r="M265" i="1" s="1"/>
  <c r="M266" i="1" s="1"/>
  <c r="M267" i="1" s="1"/>
  <c r="M268" i="1" s="1"/>
  <c r="M269" i="1" s="1"/>
  <c r="M270" i="1" s="1"/>
  <c r="M271" i="1" s="1"/>
  <c r="M272" i="1" s="1"/>
  <c r="M273" i="1" s="1"/>
  <c r="M274" i="1" s="1"/>
  <c r="M275" i="1" s="1"/>
  <c r="M276" i="1" s="1"/>
  <c r="M277" i="1" s="1"/>
  <c r="M278" i="1" s="1"/>
  <c r="M279" i="1" s="1"/>
  <c r="M280" i="1" s="1"/>
  <c r="M281" i="1" s="1"/>
  <c r="M282" i="1" s="1"/>
  <c r="M283" i="1" s="1"/>
  <c r="M284" i="1" s="1"/>
  <c r="M285" i="1" s="1"/>
  <c r="M286" i="1" s="1"/>
  <c r="M287" i="1" s="1"/>
  <c r="M288" i="1" s="1"/>
  <c r="M289" i="1" s="1"/>
  <c r="M290" i="1" s="1"/>
  <c r="M291" i="1" s="1"/>
  <c r="M292" i="1" s="1"/>
  <c r="M293" i="1" s="1"/>
  <c r="M294" i="1" s="1"/>
  <c r="M295" i="1" s="1"/>
  <c r="M296" i="1" s="1"/>
  <c r="M297" i="1" s="1"/>
  <c r="M298" i="1" s="1"/>
  <c r="M299" i="1" s="1"/>
  <c r="M300" i="1" s="1"/>
  <c r="M301" i="1" s="1"/>
  <c r="M302" i="1" s="1"/>
  <c r="M303" i="1" s="1"/>
  <c r="M304" i="1" s="1"/>
  <c r="M305" i="1" s="1"/>
  <c r="M306" i="1" s="1"/>
  <c r="M307" i="1" s="1"/>
  <c r="M308" i="1" s="1"/>
  <c r="M309" i="1" s="1"/>
  <c r="M310" i="1" s="1"/>
  <c r="M311" i="1" s="1"/>
  <c r="M312" i="1" s="1"/>
  <c r="M313" i="1" s="1"/>
  <c r="M314" i="1" s="1"/>
  <c r="M315" i="1" s="1"/>
  <c r="M316" i="1" s="1"/>
  <c r="M317" i="1" s="1"/>
  <c r="M318" i="1" s="1"/>
  <c r="M319" i="1" s="1"/>
  <c r="M320" i="1" s="1"/>
  <c r="M321" i="1" s="1"/>
  <c r="M322" i="1" s="1"/>
  <c r="M323" i="1" s="1"/>
  <c r="M324" i="1" s="1"/>
  <c r="M325" i="1" s="1"/>
  <c r="M326" i="1" s="1"/>
  <c r="M327" i="1" s="1"/>
  <c r="M328" i="1" s="1"/>
  <c r="M329" i="1" s="1"/>
  <c r="M330" i="1" s="1"/>
  <c r="M331" i="1" s="1"/>
  <c r="M332" i="1" s="1"/>
  <c r="M333" i="1" s="1"/>
  <c r="M334" i="1" s="1"/>
  <c r="M335" i="1" s="1"/>
  <c r="M336" i="1" s="1"/>
  <c r="M337" i="1" s="1"/>
  <c r="M338" i="1" s="1"/>
  <c r="M339" i="1" s="1"/>
  <c r="M340" i="1" s="1"/>
  <c r="M341" i="1" s="1"/>
  <c r="M342" i="1" s="1"/>
  <c r="M343" i="1" s="1"/>
  <c r="M344" i="1" s="1"/>
  <c r="M345" i="1" s="1"/>
  <c r="M346" i="1" s="1"/>
  <c r="M347" i="1" s="1"/>
  <c r="M348" i="1" s="1"/>
  <c r="M349" i="1" s="1"/>
  <c r="M350" i="1" s="1"/>
  <c r="M351" i="1" s="1"/>
  <c r="M352" i="1" s="1"/>
  <c r="M353" i="1" s="1"/>
  <c r="M354" i="1" s="1"/>
  <c r="M355" i="1" s="1"/>
  <c r="M356" i="1" s="1"/>
  <c r="M357" i="1" s="1"/>
  <c r="M358" i="1" s="1"/>
  <c r="M359" i="1" s="1"/>
  <c r="M360" i="1" s="1"/>
  <c r="M361" i="1" s="1"/>
  <c r="M362" i="1" s="1"/>
  <c r="M363" i="1" s="1"/>
  <c r="M364" i="1" s="1"/>
  <c r="M365" i="1" s="1"/>
  <c r="M366" i="1" s="1"/>
  <c r="M367" i="1" s="1"/>
  <c r="M368" i="1" s="1"/>
  <c r="M369" i="1" s="1"/>
  <c r="M370" i="1" s="1"/>
  <c r="M371" i="1" s="1"/>
  <c r="M372" i="1" s="1"/>
  <c r="M373" i="1" s="1"/>
  <c r="M374" i="1" s="1"/>
  <c r="M375" i="1" s="1"/>
  <c r="K64" i="1"/>
  <c r="K149" i="1"/>
  <c r="K250" i="1"/>
  <c r="K300" i="1"/>
  <c r="K328" i="1"/>
  <c r="K49" i="1"/>
  <c r="K36" i="1"/>
  <c r="K68" i="1"/>
  <c r="K157" i="1"/>
  <c r="K145" i="1"/>
  <c r="K155" i="1"/>
  <c r="K100" i="1"/>
  <c r="K116" i="1"/>
  <c r="K132" i="1"/>
  <c r="K159" i="1"/>
  <c r="K219" i="1"/>
  <c r="K171" i="1"/>
  <c r="K187" i="1"/>
  <c r="K194" i="1"/>
  <c r="K205" i="1"/>
  <c r="K166" i="1"/>
  <c r="K182" i="1"/>
  <c r="K231" i="1"/>
  <c r="K247" i="1"/>
  <c r="K222" i="1"/>
  <c r="K238" i="1"/>
  <c r="K254" i="1"/>
  <c r="K287" i="1"/>
  <c r="K319" i="1"/>
  <c r="K306" i="1"/>
  <c r="K303" i="1"/>
  <c r="K270" i="1"/>
  <c r="K286" i="1"/>
  <c r="K297" i="1"/>
  <c r="K334" i="1"/>
  <c r="K336" i="1"/>
  <c r="O376" i="1"/>
  <c r="P376" i="1" s="1"/>
  <c r="K81" i="1"/>
  <c r="K105" i="1"/>
  <c r="K29" i="1"/>
  <c r="K128" i="1"/>
  <c r="K227" i="1"/>
  <c r="K283" i="1"/>
  <c r="K282" i="1"/>
  <c r="K326" i="1"/>
  <c r="K33" i="1"/>
  <c r="K20" i="1"/>
  <c r="K52" i="1"/>
  <c r="K95" i="1"/>
  <c r="K117" i="1"/>
  <c r="K133" i="1"/>
  <c r="K84" i="1"/>
  <c r="K51" i="1"/>
  <c r="K67" i="1"/>
  <c r="K91" i="1"/>
  <c r="K35" i="1"/>
  <c r="K144" i="1"/>
  <c r="K22" i="1"/>
  <c r="K38" i="1"/>
  <c r="K54" i="1"/>
  <c r="K70" i="1"/>
  <c r="K103" i="1"/>
  <c r="K119" i="1"/>
  <c r="K135" i="1"/>
  <c r="K86" i="1"/>
  <c r="K102" i="1"/>
  <c r="K118" i="1"/>
  <c r="K134" i="1"/>
  <c r="K173" i="1"/>
  <c r="K189" i="1"/>
  <c r="K198" i="1"/>
  <c r="K196" i="1"/>
  <c r="K209" i="1"/>
  <c r="K168" i="1"/>
  <c r="K184" i="1"/>
  <c r="K233" i="1"/>
  <c r="K249" i="1"/>
  <c r="K224" i="1"/>
  <c r="K240" i="1"/>
  <c r="K256" i="1"/>
  <c r="K273" i="1"/>
  <c r="K289" i="1"/>
  <c r="K325" i="1"/>
  <c r="K307" i="1"/>
  <c r="K359" i="1"/>
  <c r="K272" i="1"/>
  <c r="K288" i="1"/>
  <c r="K310" i="1"/>
  <c r="K375" i="1"/>
  <c r="K322" i="1"/>
  <c r="K373" i="1"/>
  <c r="K339" i="1"/>
  <c r="K324" i="1"/>
  <c r="K369" i="1"/>
  <c r="K363" i="1"/>
  <c r="K97" i="1"/>
  <c r="K43" i="1"/>
  <c r="K96" i="1"/>
  <c r="K211" i="1"/>
  <c r="K162" i="1"/>
  <c r="K351" i="1"/>
  <c r="K337" i="1"/>
  <c r="K298" i="1"/>
  <c r="K367" i="1"/>
  <c r="K69" i="1"/>
  <c r="K37" i="1"/>
  <c r="K24" i="1"/>
  <c r="K56" i="1"/>
  <c r="K121" i="1"/>
  <c r="K137" i="1"/>
  <c r="K88" i="1"/>
  <c r="K104" i="1"/>
  <c r="K120" i="1"/>
  <c r="K136" i="1"/>
  <c r="K175" i="1"/>
  <c r="K191" i="1"/>
  <c r="K202" i="1"/>
  <c r="K197" i="1"/>
  <c r="K213" i="1"/>
  <c r="K170" i="1"/>
  <c r="K186" i="1"/>
  <c r="K235" i="1"/>
  <c r="K251" i="1"/>
  <c r="K226" i="1"/>
  <c r="K242" i="1"/>
  <c r="K258" i="1"/>
  <c r="K275" i="1"/>
  <c r="K291" i="1"/>
  <c r="K333" i="1"/>
  <c r="K321" i="1"/>
  <c r="K304" i="1"/>
  <c r="K360" i="1"/>
  <c r="K274" i="1"/>
  <c r="K290" i="1"/>
  <c r="K314" i="1"/>
  <c r="K309" i="1"/>
  <c r="K374" i="1"/>
  <c r="K355" i="1"/>
  <c r="K370" i="1"/>
  <c r="K342" i="1"/>
  <c r="K364" i="1"/>
  <c r="K344" i="1"/>
  <c r="K48" i="1"/>
  <c r="K243" i="1"/>
  <c r="K372" i="1"/>
  <c r="K99" i="1"/>
  <c r="K40" i="1"/>
  <c r="K72" i="1"/>
  <c r="K55" i="1"/>
  <c r="K71" i="1"/>
  <c r="K39" i="1"/>
  <c r="K93" i="1"/>
  <c r="K147" i="1"/>
  <c r="K26" i="1"/>
  <c r="K42" i="1"/>
  <c r="K58" i="1"/>
  <c r="K74" i="1"/>
  <c r="K150" i="1"/>
  <c r="K107" i="1"/>
  <c r="K123" i="1"/>
  <c r="K139" i="1"/>
  <c r="K158" i="1"/>
  <c r="K90" i="1"/>
  <c r="K106" i="1"/>
  <c r="K122" i="1"/>
  <c r="K138" i="1"/>
  <c r="K199" i="1"/>
  <c r="K177" i="1"/>
  <c r="K193" i="1"/>
  <c r="K206" i="1"/>
  <c r="K220" i="1"/>
  <c r="K217" i="1"/>
  <c r="K172" i="1"/>
  <c r="K188" i="1"/>
  <c r="K271" i="1"/>
  <c r="K237" i="1"/>
  <c r="K253" i="1"/>
  <c r="K228" i="1"/>
  <c r="K244" i="1"/>
  <c r="K277" i="1"/>
  <c r="K293" i="1"/>
  <c r="K341" i="1"/>
  <c r="K327" i="1"/>
  <c r="K305" i="1"/>
  <c r="K260" i="1"/>
  <c r="K276" i="1"/>
  <c r="K292" i="1"/>
  <c r="K318" i="1"/>
  <c r="K313" i="1"/>
  <c r="K330" i="1"/>
  <c r="K356" i="1"/>
  <c r="K332" i="1"/>
  <c r="K349" i="1"/>
  <c r="K345" i="1"/>
  <c r="K77" i="1"/>
  <c r="K113" i="1"/>
  <c r="K112" i="1"/>
  <c r="K167" i="1"/>
  <c r="K178" i="1"/>
  <c r="K221" i="1"/>
  <c r="K234" i="1"/>
  <c r="K315" i="1"/>
  <c r="K65" i="1"/>
  <c r="K53" i="1"/>
  <c r="K57" i="1"/>
  <c r="K101" i="1"/>
  <c r="K28" i="1"/>
  <c r="K76" i="1"/>
  <c r="K109" i="1"/>
  <c r="K141" i="1"/>
  <c r="K148" i="1"/>
  <c r="K161" i="1"/>
  <c r="K92" i="1"/>
  <c r="K108" i="1"/>
  <c r="K124" i="1"/>
  <c r="K140" i="1"/>
  <c r="K143" i="1"/>
  <c r="K203" i="1"/>
  <c r="K163" i="1"/>
  <c r="K179" i="1"/>
  <c r="K218" i="1"/>
  <c r="K210" i="1"/>
  <c r="K174" i="1"/>
  <c r="K190" i="1"/>
  <c r="K223" i="1"/>
  <c r="K239" i="1"/>
  <c r="K255" i="1"/>
  <c r="K230" i="1"/>
  <c r="K246" i="1"/>
  <c r="K265" i="1"/>
  <c r="K279" i="1"/>
  <c r="K295" i="1"/>
  <c r="K347" i="1"/>
  <c r="K329" i="1"/>
  <c r="K262" i="1"/>
  <c r="K278" i="1"/>
  <c r="K294" i="1"/>
  <c r="K348" i="1"/>
  <c r="K317" i="1"/>
  <c r="K352" i="1"/>
  <c r="K350" i="1"/>
  <c r="K320" i="1"/>
  <c r="K346" i="1"/>
  <c r="K23" i="1"/>
  <c r="F16" i="1"/>
  <c r="G16" i="1"/>
  <c r="K32" i="1"/>
  <c r="K129" i="1"/>
  <c r="K200" i="1"/>
  <c r="K183" i="1"/>
  <c r="K261" i="1"/>
  <c r="K266" i="1"/>
  <c r="K353" i="1"/>
  <c r="K361" i="1"/>
  <c r="K83" i="1"/>
  <c r="K73" i="1"/>
  <c r="K41" i="1"/>
  <c r="K44" i="1"/>
  <c r="K60" i="1"/>
  <c r="K125" i="1"/>
  <c r="K204" i="1"/>
  <c r="J376" i="1"/>
  <c r="K59" i="1"/>
  <c r="K75" i="1"/>
  <c r="K45" i="1"/>
  <c r="K30" i="1"/>
  <c r="K46" i="1"/>
  <c r="K62" i="1"/>
  <c r="K78" i="1"/>
  <c r="K208" i="1"/>
  <c r="K111" i="1"/>
  <c r="K127" i="1"/>
  <c r="K151" i="1"/>
  <c r="K94" i="1"/>
  <c r="K110" i="1"/>
  <c r="K126" i="1"/>
  <c r="K146" i="1"/>
  <c r="K216" i="1"/>
  <c r="K207" i="1"/>
  <c r="K165" i="1"/>
  <c r="K181" i="1"/>
  <c r="K214" i="1"/>
  <c r="K195" i="1"/>
  <c r="K176" i="1"/>
  <c r="K192" i="1"/>
  <c r="K225" i="1"/>
  <c r="K241" i="1"/>
  <c r="K257" i="1"/>
  <c r="K232" i="1"/>
  <c r="K248" i="1"/>
  <c r="K281" i="1"/>
  <c r="K308" i="1"/>
  <c r="K335" i="1"/>
  <c r="K311" i="1"/>
  <c r="K264" i="1"/>
  <c r="K280" i="1"/>
  <c r="K296" i="1"/>
  <c r="K338" i="1"/>
  <c r="K323" i="1"/>
  <c r="K371" i="1"/>
  <c r="K340" i="1"/>
  <c r="K27" i="1"/>
  <c r="K376" i="1" l="1"/>
  <c r="F17" i="1"/>
  <c r="D376" i="1"/>
  <c r="G17" i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H17" i="1"/>
  <c r="E18" i="1" s="1"/>
  <c r="H18" i="1"/>
  <c r="E19" i="1" l="1"/>
  <c r="F19" i="1" s="1"/>
  <c r="H19" i="1"/>
  <c r="F18" i="1"/>
  <c r="E20" i="1" l="1"/>
  <c r="H20" i="1"/>
  <c r="E21" i="1" l="1"/>
  <c r="F21" i="1" s="1"/>
  <c r="H21" i="1"/>
  <c r="F20" i="1"/>
  <c r="H22" i="1" l="1"/>
  <c r="E22" i="1"/>
  <c r="F22" i="1" l="1"/>
  <c r="E23" i="1"/>
  <c r="F23" i="1" s="1"/>
  <c r="H23" i="1"/>
  <c r="H24" i="1" l="1"/>
  <c r="E24" i="1"/>
  <c r="F24" i="1" s="1"/>
  <c r="E25" i="1" l="1"/>
  <c r="F25" i="1" s="1"/>
  <c r="H25" i="1"/>
  <c r="H26" i="1" l="1"/>
  <c r="E26" i="1"/>
  <c r="F26" i="1" s="1"/>
  <c r="E27" i="1" l="1"/>
  <c r="F27" i="1" s="1"/>
  <c r="H27" i="1"/>
  <c r="E28" i="1" l="1"/>
  <c r="F28" i="1" s="1"/>
  <c r="H28" i="1"/>
  <c r="E29" i="1" l="1"/>
  <c r="F29" i="1" s="1"/>
  <c r="H29" i="1"/>
  <c r="E30" i="1" l="1"/>
  <c r="F30" i="1" s="1"/>
  <c r="H30" i="1"/>
  <c r="E31" i="1" l="1"/>
  <c r="F31" i="1" s="1"/>
  <c r="H31" i="1"/>
  <c r="E32" i="1" l="1"/>
  <c r="F32" i="1" s="1"/>
  <c r="H32" i="1"/>
  <c r="E33" i="1" l="1"/>
  <c r="F33" i="1" s="1"/>
  <c r="H33" i="1"/>
  <c r="E34" i="1" l="1"/>
  <c r="F34" i="1" s="1"/>
  <c r="H34" i="1"/>
  <c r="E35" i="1" l="1"/>
  <c r="F35" i="1" s="1"/>
  <c r="H35" i="1"/>
  <c r="E36" i="1" l="1"/>
  <c r="F36" i="1" s="1"/>
  <c r="H36" i="1"/>
  <c r="E37" i="1" l="1"/>
  <c r="F37" i="1" s="1"/>
  <c r="H37" i="1"/>
  <c r="E38" i="1" l="1"/>
  <c r="F38" i="1" s="1"/>
  <c r="H38" i="1"/>
  <c r="E39" i="1" l="1"/>
  <c r="F39" i="1" s="1"/>
  <c r="H39" i="1"/>
  <c r="E40" i="1" l="1"/>
  <c r="F40" i="1" s="1"/>
  <c r="H40" i="1"/>
  <c r="E41" i="1" l="1"/>
  <c r="F41" i="1" s="1"/>
  <c r="H41" i="1"/>
  <c r="E42" i="1" l="1"/>
  <c r="F42" i="1" s="1"/>
  <c r="H42" i="1"/>
  <c r="E43" i="1" l="1"/>
  <c r="F43" i="1" s="1"/>
  <c r="H43" i="1"/>
  <c r="E44" i="1" l="1"/>
  <c r="F44" i="1" s="1"/>
  <c r="H44" i="1"/>
  <c r="E45" i="1" l="1"/>
  <c r="F45" i="1" s="1"/>
  <c r="H45" i="1"/>
  <c r="E46" i="1" l="1"/>
  <c r="F46" i="1" s="1"/>
  <c r="H46" i="1"/>
  <c r="E47" i="1" l="1"/>
  <c r="F47" i="1" s="1"/>
  <c r="H47" i="1"/>
  <c r="E48" i="1" l="1"/>
  <c r="F48" i="1" s="1"/>
  <c r="H48" i="1"/>
  <c r="E49" i="1" l="1"/>
  <c r="F49" i="1" s="1"/>
  <c r="H49" i="1"/>
  <c r="E50" i="1" l="1"/>
  <c r="F50" i="1" s="1"/>
  <c r="H50" i="1"/>
  <c r="E51" i="1" l="1"/>
  <c r="F51" i="1" s="1"/>
  <c r="H51" i="1"/>
  <c r="E52" i="1" l="1"/>
  <c r="F52" i="1" s="1"/>
  <c r="H52" i="1"/>
  <c r="E53" i="1" l="1"/>
  <c r="F53" i="1" s="1"/>
  <c r="H53" i="1"/>
  <c r="E54" i="1" l="1"/>
  <c r="F54" i="1" s="1"/>
  <c r="H54" i="1"/>
  <c r="E55" i="1" l="1"/>
  <c r="F55" i="1" s="1"/>
  <c r="H55" i="1"/>
  <c r="E56" i="1" l="1"/>
  <c r="F56" i="1" s="1"/>
  <c r="H56" i="1"/>
  <c r="E57" i="1" l="1"/>
  <c r="F57" i="1" s="1"/>
  <c r="H57" i="1"/>
  <c r="E58" i="1" l="1"/>
  <c r="F58" i="1" s="1"/>
  <c r="H58" i="1"/>
  <c r="E59" i="1" l="1"/>
  <c r="F59" i="1" s="1"/>
  <c r="H59" i="1"/>
  <c r="E60" i="1" l="1"/>
  <c r="F60" i="1" s="1"/>
  <c r="H60" i="1"/>
  <c r="E61" i="1" l="1"/>
  <c r="F61" i="1" s="1"/>
  <c r="H61" i="1"/>
  <c r="E62" i="1" l="1"/>
  <c r="F62" i="1" s="1"/>
  <c r="H62" i="1"/>
  <c r="E63" i="1" l="1"/>
  <c r="F63" i="1" s="1"/>
  <c r="H63" i="1"/>
  <c r="H64" i="1" l="1"/>
  <c r="E64" i="1"/>
  <c r="F64" i="1" s="1"/>
  <c r="E65" i="1" l="1"/>
  <c r="F65" i="1" s="1"/>
  <c r="H65" i="1"/>
  <c r="H66" i="1" l="1"/>
  <c r="E66" i="1"/>
  <c r="F66" i="1" s="1"/>
  <c r="E67" i="1" l="1"/>
  <c r="F67" i="1" s="1"/>
  <c r="H67" i="1"/>
  <c r="H68" i="1" l="1"/>
  <c r="E68" i="1"/>
  <c r="F68" i="1" s="1"/>
  <c r="E69" i="1" l="1"/>
  <c r="F69" i="1" s="1"/>
  <c r="H69" i="1"/>
  <c r="H70" i="1" l="1"/>
  <c r="E70" i="1"/>
  <c r="F70" i="1" s="1"/>
  <c r="E71" i="1" l="1"/>
  <c r="F71" i="1" s="1"/>
  <c r="H71" i="1"/>
  <c r="H72" i="1" l="1"/>
  <c r="E72" i="1"/>
  <c r="F72" i="1" s="1"/>
  <c r="E73" i="1" l="1"/>
  <c r="F73" i="1" s="1"/>
  <c r="H73" i="1"/>
  <c r="H74" i="1" l="1"/>
  <c r="E74" i="1"/>
  <c r="F74" i="1" s="1"/>
  <c r="E75" i="1" l="1"/>
  <c r="F75" i="1" s="1"/>
  <c r="H75" i="1"/>
  <c r="H76" i="1" l="1"/>
  <c r="E76" i="1"/>
  <c r="F76" i="1" s="1"/>
  <c r="E77" i="1" l="1"/>
  <c r="F77" i="1" s="1"/>
  <c r="H77" i="1"/>
  <c r="H78" i="1" l="1"/>
  <c r="E78" i="1"/>
  <c r="F78" i="1" s="1"/>
  <c r="E79" i="1" l="1"/>
  <c r="F79" i="1" s="1"/>
  <c r="H79" i="1"/>
  <c r="E80" i="1" l="1"/>
  <c r="F80" i="1" s="1"/>
  <c r="H80" i="1"/>
  <c r="H81" i="1" l="1"/>
  <c r="E81" i="1"/>
  <c r="F81" i="1" s="1"/>
  <c r="E82" i="1" l="1"/>
  <c r="F82" i="1" s="1"/>
  <c r="H82" i="1"/>
  <c r="E83" i="1" l="1"/>
  <c r="F83" i="1" s="1"/>
  <c r="H83" i="1"/>
  <c r="H84" i="1" l="1"/>
  <c r="E84" i="1"/>
  <c r="F84" i="1" s="1"/>
  <c r="E85" i="1" l="1"/>
  <c r="F85" i="1" s="1"/>
  <c r="H85" i="1"/>
  <c r="E86" i="1" l="1"/>
  <c r="F86" i="1" s="1"/>
  <c r="H86" i="1"/>
  <c r="E87" i="1" l="1"/>
  <c r="F87" i="1" s="1"/>
  <c r="H87" i="1"/>
  <c r="H88" i="1" l="1"/>
  <c r="E88" i="1"/>
  <c r="F88" i="1" s="1"/>
  <c r="E89" i="1" l="1"/>
  <c r="F89" i="1" s="1"/>
  <c r="H89" i="1"/>
  <c r="E90" i="1" l="1"/>
  <c r="F90" i="1" s="1"/>
  <c r="H90" i="1"/>
  <c r="E91" i="1" l="1"/>
  <c r="F91" i="1" s="1"/>
  <c r="H91" i="1"/>
  <c r="H92" i="1" l="1"/>
  <c r="E92" i="1"/>
  <c r="F92" i="1" s="1"/>
  <c r="E93" i="1" l="1"/>
  <c r="F93" i="1" s="1"/>
  <c r="H93" i="1"/>
  <c r="H94" i="1" l="1"/>
  <c r="E94" i="1"/>
  <c r="F94" i="1" s="1"/>
  <c r="E95" i="1" l="1"/>
  <c r="F95" i="1" s="1"/>
  <c r="H95" i="1"/>
  <c r="H96" i="1" l="1"/>
  <c r="E96" i="1"/>
  <c r="F96" i="1" s="1"/>
  <c r="E97" i="1" l="1"/>
  <c r="F97" i="1" s="1"/>
  <c r="H97" i="1"/>
  <c r="E98" i="1" l="1"/>
  <c r="F98" i="1" s="1"/>
  <c r="H98" i="1"/>
  <c r="E99" i="1" l="1"/>
  <c r="F99" i="1" s="1"/>
  <c r="H99" i="1"/>
  <c r="H100" i="1" l="1"/>
  <c r="E100" i="1"/>
  <c r="F100" i="1" s="1"/>
  <c r="E101" i="1" l="1"/>
  <c r="F101" i="1" s="1"/>
  <c r="H101" i="1"/>
  <c r="H102" i="1" l="1"/>
  <c r="E102" i="1"/>
  <c r="F102" i="1" s="1"/>
  <c r="E103" i="1" l="1"/>
  <c r="F103" i="1" s="1"/>
  <c r="H103" i="1"/>
  <c r="H104" i="1" l="1"/>
  <c r="E104" i="1"/>
  <c r="F104" i="1" s="1"/>
  <c r="E105" i="1" l="1"/>
  <c r="F105" i="1" s="1"/>
  <c r="H105" i="1"/>
  <c r="E106" i="1" l="1"/>
  <c r="F106" i="1" s="1"/>
  <c r="H106" i="1"/>
  <c r="E107" i="1" l="1"/>
  <c r="F107" i="1" s="1"/>
  <c r="H107" i="1"/>
  <c r="E108" i="1" l="1"/>
  <c r="F108" i="1" s="1"/>
  <c r="H108" i="1"/>
  <c r="E109" i="1" l="1"/>
  <c r="F109" i="1" s="1"/>
  <c r="H109" i="1"/>
  <c r="E110" i="1" l="1"/>
  <c r="F110" i="1" s="1"/>
  <c r="H110" i="1"/>
  <c r="E111" i="1" l="1"/>
  <c r="F111" i="1" s="1"/>
  <c r="H111" i="1"/>
  <c r="E112" i="1" l="1"/>
  <c r="F112" i="1" s="1"/>
  <c r="H112" i="1"/>
  <c r="E113" i="1" l="1"/>
  <c r="F113" i="1" s="1"/>
  <c r="H113" i="1"/>
  <c r="E114" i="1" l="1"/>
  <c r="F114" i="1" s="1"/>
  <c r="H114" i="1"/>
  <c r="E115" i="1" l="1"/>
  <c r="F115" i="1" s="1"/>
  <c r="H115" i="1"/>
  <c r="H116" i="1" l="1"/>
  <c r="E116" i="1"/>
  <c r="F116" i="1" s="1"/>
  <c r="E117" i="1" l="1"/>
  <c r="F117" i="1" s="1"/>
  <c r="H117" i="1"/>
  <c r="H118" i="1" l="1"/>
  <c r="E118" i="1"/>
  <c r="F118" i="1" s="1"/>
  <c r="E119" i="1" l="1"/>
  <c r="F119" i="1" s="1"/>
  <c r="H119" i="1"/>
  <c r="H120" i="1" l="1"/>
  <c r="E120" i="1"/>
  <c r="F120" i="1" s="1"/>
  <c r="E121" i="1" l="1"/>
  <c r="F121" i="1" s="1"/>
  <c r="H121" i="1"/>
  <c r="H122" i="1" l="1"/>
  <c r="E122" i="1"/>
  <c r="F122" i="1" s="1"/>
  <c r="E123" i="1" l="1"/>
  <c r="F123" i="1" s="1"/>
  <c r="H123" i="1"/>
  <c r="H124" i="1" l="1"/>
  <c r="E124" i="1"/>
  <c r="F124" i="1" s="1"/>
  <c r="E125" i="1" l="1"/>
  <c r="F125" i="1" s="1"/>
  <c r="H125" i="1"/>
  <c r="H126" i="1" l="1"/>
  <c r="E126" i="1"/>
  <c r="F126" i="1" s="1"/>
  <c r="E127" i="1" l="1"/>
  <c r="F127" i="1" s="1"/>
  <c r="H127" i="1"/>
  <c r="H128" i="1" l="1"/>
  <c r="E128" i="1"/>
  <c r="F128" i="1" s="1"/>
  <c r="E129" i="1" l="1"/>
  <c r="F129" i="1" s="1"/>
  <c r="H129" i="1"/>
  <c r="H130" i="1" l="1"/>
  <c r="E130" i="1"/>
  <c r="F130" i="1" s="1"/>
  <c r="E131" i="1" l="1"/>
  <c r="F131" i="1" s="1"/>
  <c r="H131" i="1"/>
  <c r="H132" i="1" l="1"/>
  <c r="E132" i="1"/>
  <c r="F132" i="1" s="1"/>
  <c r="E133" i="1" l="1"/>
  <c r="F133" i="1" s="1"/>
  <c r="H133" i="1"/>
  <c r="H134" i="1" l="1"/>
  <c r="E134" i="1"/>
  <c r="F134" i="1" s="1"/>
  <c r="E135" i="1" l="1"/>
  <c r="F135" i="1" s="1"/>
  <c r="H135" i="1"/>
  <c r="H136" i="1" l="1"/>
  <c r="E136" i="1"/>
  <c r="F136" i="1" s="1"/>
  <c r="E137" i="1" l="1"/>
  <c r="F137" i="1" s="1"/>
  <c r="H137" i="1"/>
  <c r="H138" i="1" l="1"/>
  <c r="E138" i="1"/>
  <c r="F138" i="1" s="1"/>
  <c r="E139" i="1" l="1"/>
  <c r="F139" i="1" s="1"/>
  <c r="H139" i="1"/>
  <c r="H140" i="1" l="1"/>
  <c r="E140" i="1"/>
  <c r="F140" i="1" s="1"/>
  <c r="E141" i="1" l="1"/>
  <c r="F141" i="1" s="1"/>
  <c r="H141" i="1"/>
  <c r="H142" i="1" l="1"/>
  <c r="E142" i="1"/>
  <c r="F142" i="1" s="1"/>
  <c r="H143" i="1" l="1"/>
  <c r="E143" i="1"/>
  <c r="F143" i="1" s="1"/>
  <c r="H144" i="1" l="1"/>
  <c r="E144" i="1"/>
  <c r="F144" i="1" s="1"/>
  <c r="H145" i="1" l="1"/>
  <c r="E145" i="1"/>
  <c r="F145" i="1" s="1"/>
  <c r="H146" i="1" l="1"/>
  <c r="E146" i="1"/>
  <c r="F146" i="1" s="1"/>
  <c r="E147" i="1" l="1"/>
  <c r="F147" i="1" s="1"/>
  <c r="H147" i="1"/>
  <c r="H148" i="1" l="1"/>
  <c r="E148" i="1"/>
  <c r="F148" i="1" s="1"/>
  <c r="H149" i="1" l="1"/>
  <c r="E149" i="1"/>
  <c r="F149" i="1" s="1"/>
  <c r="H150" i="1" l="1"/>
  <c r="E150" i="1"/>
  <c r="F150" i="1" s="1"/>
  <c r="E151" i="1" l="1"/>
  <c r="F151" i="1" s="1"/>
  <c r="H151" i="1"/>
  <c r="H152" i="1" l="1"/>
  <c r="E152" i="1"/>
  <c r="F152" i="1" s="1"/>
  <c r="H153" i="1" l="1"/>
  <c r="E153" i="1"/>
  <c r="F153" i="1" s="1"/>
  <c r="H154" i="1" l="1"/>
  <c r="E154" i="1"/>
  <c r="F154" i="1" s="1"/>
  <c r="H155" i="1" l="1"/>
  <c r="E155" i="1"/>
  <c r="F155" i="1" s="1"/>
  <c r="H156" i="1" l="1"/>
  <c r="E156" i="1"/>
  <c r="F156" i="1" s="1"/>
  <c r="E157" i="1" l="1"/>
  <c r="F157" i="1" s="1"/>
  <c r="H157" i="1"/>
  <c r="H158" i="1" l="1"/>
  <c r="E158" i="1"/>
  <c r="F158" i="1" s="1"/>
  <c r="H159" i="1" l="1"/>
  <c r="E159" i="1"/>
  <c r="F159" i="1" s="1"/>
  <c r="H160" i="1" l="1"/>
  <c r="E160" i="1"/>
  <c r="F160" i="1" s="1"/>
  <c r="H161" i="1" l="1"/>
  <c r="E161" i="1"/>
  <c r="F161" i="1" s="1"/>
  <c r="H162" i="1" l="1"/>
  <c r="E162" i="1"/>
  <c r="F162" i="1" s="1"/>
  <c r="E163" i="1" l="1"/>
  <c r="F163" i="1" s="1"/>
  <c r="H163" i="1"/>
  <c r="H164" i="1" l="1"/>
  <c r="E164" i="1"/>
  <c r="F164" i="1" s="1"/>
  <c r="E165" i="1" l="1"/>
  <c r="F165" i="1" s="1"/>
  <c r="H165" i="1"/>
  <c r="H166" i="1" l="1"/>
  <c r="E166" i="1"/>
  <c r="F166" i="1" s="1"/>
  <c r="E167" i="1" l="1"/>
  <c r="F167" i="1" s="1"/>
  <c r="H167" i="1"/>
  <c r="H168" i="1" l="1"/>
  <c r="E168" i="1"/>
  <c r="F168" i="1" s="1"/>
  <c r="E169" i="1" l="1"/>
  <c r="F169" i="1" s="1"/>
  <c r="H169" i="1"/>
  <c r="H170" i="1" l="1"/>
  <c r="E170" i="1"/>
  <c r="F170" i="1" s="1"/>
  <c r="E171" i="1" l="1"/>
  <c r="F171" i="1" s="1"/>
  <c r="H171" i="1"/>
  <c r="H172" i="1" l="1"/>
  <c r="E172" i="1"/>
  <c r="F172" i="1" s="1"/>
  <c r="E173" i="1" l="1"/>
  <c r="F173" i="1" s="1"/>
  <c r="H173" i="1"/>
  <c r="H174" i="1" l="1"/>
  <c r="E174" i="1"/>
  <c r="F174" i="1" s="1"/>
  <c r="E175" i="1" l="1"/>
  <c r="F175" i="1" s="1"/>
  <c r="H175" i="1"/>
  <c r="H176" i="1" l="1"/>
  <c r="E176" i="1"/>
  <c r="F176" i="1" s="1"/>
  <c r="E177" i="1" l="1"/>
  <c r="F177" i="1" s="1"/>
  <c r="H177" i="1"/>
  <c r="H178" i="1" l="1"/>
  <c r="E178" i="1"/>
  <c r="F178" i="1" s="1"/>
  <c r="E179" i="1" l="1"/>
  <c r="F179" i="1" s="1"/>
  <c r="H179" i="1"/>
  <c r="H180" i="1" l="1"/>
  <c r="E180" i="1"/>
  <c r="F180" i="1" s="1"/>
  <c r="E181" i="1" l="1"/>
  <c r="F181" i="1" s="1"/>
  <c r="H181" i="1"/>
  <c r="H182" i="1" l="1"/>
  <c r="E182" i="1"/>
  <c r="F182" i="1" s="1"/>
  <c r="E183" i="1" l="1"/>
  <c r="F183" i="1" s="1"/>
  <c r="H183" i="1"/>
  <c r="H184" i="1" l="1"/>
  <c r="E184" i="1"/>
  <c r="F184" i="1" s="1"/>
  <c r="E185" i="1" l="1"/>
  <c r="F185" i="1" s="1"/>
  <c r="H185" i="1"/>
  <c r="H186" i="1" l="1"/>
  <c r="E186" i="1"/>
  <c r="F186" i="1" s="1"/>
  <c r="E187" i="1" l="1"/>
  <c r="F187" i="1" s="1"/>
  <c r="H187" i="1"/>
  <c r="H188" i="1" l="1"/>
  <c r="E188" i="1"/>
  <c r="F188" i="1" s="1"/>
  <c r="E189" i="1" l="1"/>
  <c r="F189" i="1" s="1"/>
  <c r="H189" i="1"/>
  <c r="H190" i="1" l="1"/>
  <c r="E190" i="1"/>
  <c r="F190" i="1" s="1"/>
  <c r="E191" i="1" l="1"/>
  <c r="F191" i="1" s="1"/>
  <c r="H191" i="1"/>
  <c r="H192" i="1" l="1"/>
  <c r="E192" i="1"/>
  <c r="F192" i="1" s="1"/>
  <c r="E193" i="1" l="1"/>
  <c r="F193" i="1" s="1"/>
  <c r="H193" i="1"/>
  <c r="H194" i="1" l="1"/>
  <c r="E194" i="1"/>
  <c r="F194" i="1" s="1"/>
  <c r="H195" i="1" l="1"/>
  <c r="E195" i="1"/>
  <c r="F195" i="1" s="1"/>
  <c r="H196" i="1" l="1"/>
  <c r="E196" i="1"/>
  <c r="F196" i="1" s="1"/>
  <c r="H197" i="1" l="1"/>
  <c r="E197" i="1"/>
  <c r="F197" i="1" s="1"/>
  <c r="H198" i="1" l="1"/>
  <c r="E198" i="1"/>
  <c r="F198" i="1" s="1"/>
  <c r="H199" i="1" l="1"/>
  <c r="E199" i="1"/>
  <c r="F199" i="1" s="1"/>
  <c r="H200" i="1" l="1"/>
  <c r="E200" i="1"/>
  <c r="F200" i="1" s="1"/>
  <c r="H201" i="1" l="1"/>
  <c r="E201" i="1"/>
  <c r="F201" i="1" s="1"/>
  <c r="H202" i="1" l="1"/>
  <c r="E202" i="1"/>
  <c r="F202" i="1" s="1"/>
  <c r="H203" i="1" l="1"/>
  <c r="E203" i="1"/>
  <c r="F203" i="1" s="1"/>
  <c r="H204" i="1" l="1"/>
  <c r="E204" i="1"/>
  <c r="F204" i="1" s="1"/>
  <c r="H205" i="1" l="1"/>
  <c r="E205" i="1"/>
  <c r="F205" i="1" s="1"/>
  <c r="H206" i="1" l="1"/>
  <c r="E206" i="1"/>
  <c r="F206" i="1" s="1"/>
  <c r="H207" i="1" l="1"/>
  <c r="E207" i="1"/>
  <c r="F207" i="1" s="1"/>
  <c r="H208" i="1" l="1"/>
  <c r="E208" i="1"/>
  <c r="F208" i="1" s="1"/>
  <c r="H209" i="1" l="1"/>
  <c r="E209" i="1"/>
  <c r="F209" i="1" s="1"/>
  <c r="H210" i="1" l="1"/>
  <c r="E210" i="1"/>
  <c r="F210" i="1" s="1"/>
  <c r="H211" i="1" l="1"/>
  <c r="E211" i="1"/>
  <c r="F211" i="1" s="1"/>
  <c r="H212" i="1" l="1"/>
  <c r="E212" i="1"/>
  <c r="F212" i="1" s="1"/>
  <c r="H213" i="1" l="1"/>
  <c r="E213" i="1"/>
  <c r="F213" i="1" s="1"/>
  <c r="H214" i="1" l="1"/>
  <c r="E214" i="1"/>
  <c r="F214" i="1" s="1"/>
  <c r="H215" i="1" l="1"/>
  <c r="E215" i="1"/>
  <c r="F215" i="1" s="1"/>
  <c r="H216" i="1" l="1"/>
  <c r="E216" i="1"/>
  <c r="F216" i="1" s="1"/>
  <c r="H217" i="1" l="1"/>
  <c r="E217" i="1"/>
  <c r="F217" i="1" s="1"/>
  <c r="H218" i="1" l="1"/>
  <c r="E218" i="1"/>
  <c r="F218" i="1" s="1"/>
  <c r="H219" i="1" l="1"/>
  <c r="E219" i="1"/>
  <c r="F219" i="1" s="1"/>
  <c r="H220" i="1" l="1"/>
  <c r="E220" i="1"/>
  <c r="F220" i="1" s="1"/>
  <c r="E221" i="1" l="1"/>
  <c r="F221" i="1" s="1"/>
  <c r="H221" i="1"/>
  <c r="E222" i="1" l="1"/>
  <c r="F222" i="1" s="1"/>
  <c r="H222" i="1"/>
  <c r="E223" i="1" l="1"/>
  <c r="F223" i="1" s="1"/>
  <c r="H223" i="1"/>
  <c r="E224" i="1" l="1"/>
  <c r="F224" i="1" s="1"/>
  <c r="H224" i="1"/>
  <c r="E225" i="1" l="1"/>
  <c r="F225" i="1" s="1"/>
  <c r="H225" i="1"/>
  <c r="E226" i="1" l="1"/>
  <c r="F226" i="1" s="1"/>
  <c r="H226" i="1"/>
  <c r="E227" i="1" l="1"/>
  <c r="F227" i="1" s="1"/>
  <c r="H227" i="1"/>
  <c r="E228" i="1" l="1"/>
  <c r="F228" i="1" s="1"/>
  <c r="H228" i="1"/>
  <c r="E229" i="1" l="1"/>
  <c r="F229" i="1" s="1"/>
  <c r="H229" i="1"/>
  <c r="E230" i="1" l="1"/>
  <c r="F230" i="1" s="1"/>
  <c r="H230" i="1"/>
  <c r="E231" i="1" l="1"/>
  <c r="F231" i="1" s="1"/>
  <c r="H231" i="1"/>
  <c r="E232" i="1" l="1"/>
  <c r="F232" i="1" s="1"/>
  <c r="H232" i="1"/>
  <c r="E233" i="1" l="1"/>
  <c r="F233" i="1" s="1"/>
  <c r="H233" i="1"/>
  <c r="E234" i="1" l="1"/>
  <c r="F234" i="1" s="1"/>
  <c r="H234" i="1"/>
  <c r="E235" i="1" l="1"/>
  <c r="F235" i="1" s="1"/>
  <c r="H235" i="1"/>
  <c r="E236" i="1" l="1"/>
  <c r="F236" i="1" s="1"/>
  <c r="H236" i="1"/>
  <c r="E237" i="1" l="1"/>
  <c r="F237" i="1" s="1"/>
  <c r="H237" i="1"/>
  <c r="E238" i="1" l="1"/>
  <c r="F238" i="1" s="1"/>
  <c r="H238" i="1"/>
  <c r="E239" i="1" l="1"/>
  <c r="F239" i="1" s="1"/>
  <c r="H239" i="1"/>
  <c r="E240" i="1" l="1"/>
  <c r="F240" i="1" s="1"/>
  <c r="H240" i="1"/>
  <c r="E241" i="1" l="1"/>
  <c r="F241" i="1" s="1"/>
  <c r="H241" i="1"/>
  <c r="E242" i="1" l="1"/>
  <c r="F242" i="1" s="1"/>
  <c r="H242" i="1"/>
  <c r="E243" i="1" l="1"/>
  <c r="F243" i="1" s="1"/>
  <c r="H243" i="1"/>
  <c r="E244" i="1" l="1"/>
  <c r="F244" i="1" s="1"/>
  <c r="H244" i="1"/>
  <c r="E245" i="1" l="1"/>
  <c r="F245" i="1" s="1"/>
  <c r="H245" i="1"/>
  <c r="E246" i="1" l="1"/>
  <c r="F246" i="1" s="1"/>
  <c r="H246" i="1"/>
  <c r="E247" i="1" l="1"/>
  <c r="F247" i="1" s="1"/>
  <c r="H247" i="1"/>
  <c r="E248" i="1" l="1"/>
  <c r="F248" i="1" s="1"/>
  <c r="H248" i="1"/>
  <c r="E249" i="1" l="1"/>
  <c r="F249" i="1" s="1"/>
  <c r="H249" i="1"/>
  <c r="E250" i="1" l="1"/>
  <c r="F250" i="1" s="1"/>
  <c r="H250" i="1"/>
  <c r="E251" i="1" l="1"/>
  <c r="F251" i="1" s="1"/>
  <c r="H251" i="1"/>
  <c r="E252" i="1" l="1"/>
  <c r="F252" i="1" s="1"/>
  <c r="H252" i="1"/>
  <c r="E253" i="1" l="1"/>
  <c r="F253" i="1" s="1"/>
  <c r="H253" i="1"/>
  <c r="E254" i="1" l="1"/>
  <c r="F254" i="1" s="1"/>
  <c r="H254" i="1"/>
  <c r="E255" i="1" l="1"/>
  <c r="F255" i="1" s="1"/>
  <c r="H255" i="1"/>
  <c r="E256" i="1" l="1"/>
  <c r="F256" i="1" s="1"/>
  <c r="H256" i="1"/>
  <c r="E257" i="1" l="1"/>
  <c r="F257" i="1" s="1"/>
  <c r="H257" i="1"/>
  <c r="E258" i="1" l="1"/>
  <c r="F258" i="1" s="1"/>
  <c r="H258" i="1"/>
  <c r="E259" i="1" l="1"/>
  <c r="F259" i="1" s="1"/>
  <c r="H259" i="1"/>
  <c r="E260" i="1" l="1"/>
  <c r="F260" i="1" s="1"/>
  <c r="H260" i="1"/>
  <c r="E261" i="1" l="1"/>
  <c r="F261" i="1" s="1"/>
  <c r="H261" i="1"/>
  <c r="H262" i="1" l="1"/>
  <c r="E262" i="1"/>
  <c r="F262" i="1" s="1"/>
  <c r="E263" i="1" l="1"/>
  <c r="F263" i="1" s="1"/>
  <c r="H263" i="1"/>
  <c r="E264" i="1" l="1"/>
  <c r="F264" i="1" s="1"/>
  <c r="H264" i="1"/>
  <c r="E265" i="1" l="1"/>
  <c r="F265" i="1" s="1"/>
  <c r="H265" i="1"/>
  <c r="E266" i="1" l="1"/>
  <c r="F266" i="1" s="1"/>
  <c r="H266" i="1"/>
  <c r="E267" i="1" l="1"/>
  <c r="F267" i="1" s="1"/>
  <c r="H267" i="1"/>
  <c r="E268" i="1" l="1"/>
  <c r="F268" i="1" s="1"/>
  <c r="H268" i="1"/>
  <c r="E269" i="1" l="1"/>
  <c r="F269" i="1" s="1"/>
  <c r="H269" i="1"/>
  <c r="H270" i="1" l="1"/>
  <c r="E270" i="1"/>
  <c r="F270" i="1" s="1"/>
  <c r="E271" i="1" l="1"/>
  <c r="F271" i="1" s="1"/>
  <c r="H271" i="1"/>
  <c r="H272" i="1" l="1"/>
  <c r="E272" i="1"/>
  <c r="F272" i="1" s="1"/>
  <c r="E273" i="1" l="1"/>
  <c r="F273" i="1" s="1"/>
  <c r="H273" i="1"/>
  <c r="H274" i="1" l="1"/>
  <c r="E274" i="1"/>
  <c r="F274" i="1" s="1"/>
  <c r="E275" i="1" l="1"/>
  <c r="F275" i="1" s="1"/>
  <c r="H275" i="1"/>
  <c r="H276" i="1" l="1"/>
  <c r="E276" i="1"/>
  <c r="F276" i="1" s="1"/>
  <c r="E277" i="1" l="1"/>
  <c r="F277" i="1" s="1"/>
  <c r="H277" i="1"/>
  <c r="H278" i="1" l="1"/>
  <c r="E278" i="1"/>
  <c r="F278" i="1" s="1"/>
  <c r="E279" i="1" l="1"/>
  <c r="F279" i="1" s="1"/>
  <c r="H279" i="1"/>
  <c r="H280" i="1" l="1"/>
  <c r="E280" i="1"/>
  <c r="F280" i="1" s="1"/>
  <c r="E281" i="1" l="1"/>
  <c r="F281" i="1" s="1"/>
  <c r="H281" i="1"/>
  <c r="H282" i="1" l="1"/>
  <c r="E282" i="1"/>
  <c r="F282" i="1" s="1"/>
  <c r="E283" i="1" l="1"/>
  <c r="F283" i="1" s="1"/>
  <c r="H283" i="1"/>
  <c r="H284" i="1" l="1"/>
  <c r="E284" i="1"/>
  <c r="F284" i="1" s="1"/>
  <c r="E285" i="1" l="1"/>
  <c r="F285" i="1" s="1"/>
  <c r="H285" i="1"/>
  <c r="H286" i="1" l="1"/>
  <c r="E286" i="1"/>
  <c r="F286" i="1" s="1"/>
  <c r="E287" i="1" l="1"/>
  <c r="F287" i="1" s="1"/>
  <c r="H287" i="1"/>
  <c r="H288" i="1" l="1"/>
  <c r="E288" i="1"/>
  <c r="F288" i="1" s="1"/>
  <c r="E289" i="1" l="1"/>
  <c r="F289" i="1" s="1"/>
  <c r="H289" i="1"/>
  <c r="H290" i="1" l="1"/>
  <c r="E290" i="1"/>
  <c r="F290" i="1" s="1"/>
  <c r="E291" i="1" l="1"/>
  <c r="F291" i="1" s="1"/>
  <c r="H291" i="1"/>
  <c r="H292" i="1" l="1"/>
  <c r="E292" i="1"/>
  <c r="F292" i="1" s="1"/>
  <c r="E293" i="1" l="1"/>
  <c r="F293" i="1" s="1"/>
  <c r="H293" i="1"/>
  <c r="H294" i="1" l="1"/>
  <c r="E294" i="1"/>
  <c r="F294" i="1" s="1"/>
  <c r="E295" i="1" l="1"/>
  <c r="F295" i="1" s="1"/>
  <c r="H295" i="1"/>
  <c r="H296" i="1" l="1"/>
  <c r="E296" i="1"/>
  <c r="F296" i="1" s="1"/>
  <c r="H297" i="1" l="1"/>
  <c r="E297" i="1"/>
  <c r="F297" i="1" s="1"/>
  <c r="H298" i="1" l="1"/>
  <c r="E298" i="1"/>
  <c r="F298" i="1" s="1"/>
  <c r="H299" i="1" l="1"/>
  <c r="E299" i="1"/>
  <c r="F299" i="1" s="1"/>
  <c r="H300" i="1" l="1"/>
  <c r="E300" i="1"/>
  <c r="F300" i="1" s="1"/>
  <c r="H301" i="1" l="1"/>
  <c r="E301" i="1"/>
  <c r="F301" i="1" s="1"/>
  <c r="H302" i="1" l="1"/>
  <c r="E302" i="1"/>
  <c r="F302" i="1" s="1"/>
  <c r="H303" i="1" l="1"/>
  <c r="E303" i="1"/>
  <c r="F303" i="1" s="1"/>
  <c r="H304" i="1" l="1"/>
  <c r="E304" i="1"/>
  <c r="F304" i="1" s="1"/>
  <c r="H305" i="1" l="1"/>
  <c r="E305" i="1"/>
  <c r="F305" i="1" s="1"/>
  <c r="H306" i="1" l="1"/>
  <c r="E306" i="1"/>
  <c r="F306" i="1" s="1"/>
  <c r="H307" i="1" l="1"/>
  <c r="E307" i="1"/>
  <c r="F307" i="1" s="1"/>
  <c r="H308" i="1" l="1"/>
  <c r="E308" i="1"/>
  <c r="F308" i="1" s="1"/>
  <c r="H309" i="1" l="1"/>
  <c r="E309" i="1"/>
  <c r="F309" i="1" s="1"/>
  <c r="H310" i="1" l="1"/>
  <c r="E310" i="1"/>
  <c r="F310" i="1" s="1"/>
  <c r="H311" i="1" l="1"/>
  <c r="E311" i="1"/>
  <c r="F311" i="1" s="1"/>
  <c r="H312" i="1" l="1"/>
  <c r="E312" i="1"/>
  <c r="F312" i="1" s="1"/>
  <c r="H313" i="1" l="1"/>
  <c r="E313" i="1"/>
  <c r="F313" i="1" s="1"/>
  <c r="H314" i="1" l="1"/>
  <c r="E314" i="1"/>
  <c r="F314" i="1" s="1"/>
  <c r="H315" i="1" l="1"/>
  <c r="E315" i="1"/>
  <c r="F315" i="1" s="1"/>
  <c r="H316" i="1" l="1"/>
  <c r="E316" i="1"/>
  <c r="F316" i="1" s="1"/>
  <c r="H317" i="1" l="1"/>
  <c r="E317" i="1"/>
  <c r="F317" i="1" s="1"/>
  <c r="H318" i="1" l="1"/>
  <c r="E318" i="1"/>
  <c r="F318" i="1" s="1"/>
  <c r="H319" i="1" l="1"/>
  <c r="E319" i="1"/>
  <c r="F319" i="1" s="1"/>
  <c r="H320" i="1" l="1"/>
  <c r="E320" i="1"/>
  <c r="F320" i="1" s="1"/>
  <c r="H321" i="1" l="1"/>
  <c r="E321" i="1"/>
  <c r="F321" i="1" s="1"/>
  <c r="H322" i="1" l="1"/>
  <c r="E322" i="1"/>
  <c r="F322" i="1" s="1"/>
  <c r="H323" i="1" l="1"/>
  <c r="E323" i="1"/>
  <c r="F323" i="1" s="1"/>
  <c r="H324" i="1" l="1"/>
  <c r="E324" i="1"/>
  <c r="F324" i="1" s="1"/>
  <c r="H325" i="1" l="1"/>
  <c r="E325" i="1"/>
  <c r="F325" i="1" s="1"/>
  <c r="H326" i="1" l="1"/>
  <c r="E326" i="1"/>
  <c r="F326" i="1" s="1"/>
  <c r="H327" i="1" l="1"/>
  <c r="E327" i="1"/>
  <c r="F327" i="1" s="1"/>
  <c r="H328" i="1" l="1"/>
  <c r="E328" i="1"/>
  <c r="F328" i="1" s="1"/>
  <c r="H329" i="1" l="1"/>
  <c r="E329" i="1"/>
  <c r="F329" i="1" s="1"/>
  <c r="H330" i="1" l="1"/>
  <c r="E330" i="1"/>
  <c r="F330" i="1" s="1"/>
  <c r="H331" i="1" l="1"/>
  <c r="E331" i="1"/>
  <c r="F331" i="1" s="1"/>
  <c r="H332" i="1" l="1"/>
  <c r="E332" i="1"/>
  <c r="F332" i="1" s="1"/>
  <c r="H333" i="1" l="1"/>
  <c r="E333" i="1"/>
  <c r="F333" i="1" s="1"/>
  <c r="H334" i="1" l="1"/>
  <c r="E334" i="1"/>
  <c r="F334" i="1" s="1"/>
  <c r="H335" i="1" l="1"/>
  <c r="E335" i="1"/>
  <c r="F335" i="1" s="1"/>
  <c r="H336" i="1" l="1"/>
  <c r="E336" i="1"/>
  <c r="F336" i="1" s="1"/>
  <c r="H337" i="1" l="1"/>
  <c r="E337" i="1"/>
  <c r="F337" i="1" s="1"/>
  <c r="H338" i="1" l="1"/>
  <c r="E338" i="1"/>
  <c r="F338" i="1" s="1"/>
  <c r="H339" i="1" l="1"/>
  <c r="E339" i="1"/>
  <c r="F339" i="1" s="1"/>
  <c r="H340" i="1" l="1"/>
  <c r="E340" i="1"/>
  <c r="F340" i="1" s="1"/>
  <c r="H341" i="1" l="1"/>
  <c r="E341" i="1"/>
  <c r="F341" i="1" s="1"/>
  <c r="H342" i="1" l="1"/>
  <c r="E342" i="1"/>
  <c r="F342" i="1" s="1"/>
  <c r="H343" i="1" l="1"/>
  <c r="E343" i="1"/>
  <c r="F343" i="1" s="1"/>
  <c r="H344" i="1" l="1"/>
  <c r="E344" i="1"/>
  <c r="F344" i="1" s="1"/>
  <c r="H345" i="1" l="1"/>
  <c r="E345" i="1"/>
  <c r="F345" i="1" s="1"/>
  <c r="H346" i="1" l="1"/>
  <c r="E346" i="1"/>
  <c r="F346" i="1" s="1"/>
  <c r="H347" i="1" l="1"/>
  <c r="E347" i="1"/>
  <c r="F347" i="1" s="1"/>
  <c r="H348" i="1" l="1"/>
  <c r="E348" i="1"/>
  <c r="F348" i="1" s="1"/>
  <c r="H349" i="1" l="1"/>
  <c r="E349" i="1"/>
  <c r="F349" i="1" s="1"/>
  <c r="H350" i="1" l="1"/>
  <c r="E350" i="1"/>
  <c r="F350" i="1" s="1"/>
  <c r="H351" i="1" l="1"/>
  <c r="E351" i="1"/>
  <c r="F351" i="1" s="1"/>
  <c r="H352" i="1" l="1"/>
  <c r="E352" i="1"/>
  <c r="F352" i="1" s="1"/>
  <c r="H353" i="1" l="1"/>
  <c r="E353" i="1"/>
  <c r="F353" i="1" s="1"/>
  <c r="H354" i="1" l="1"/>
  <c r="E354" i="1"/>
  <c r="F354" i="1" s="1"/>
  <c r="H355" i="1" l="1"/>
  <c r="E355" i="1"/>
  <c r="F355" i="1" s="1"/>
  <c r="H356" i="1" l="1"/>
  <c r="E356" i="1"/>
  <c r="F356" i="1" s="1"/>
  <c r="H357" i="1" l="1"/>
  <c r="E357" i="1"/>
  <c r="F357" i="1" s="1"/>
  <c r="H358" i="1" l="1"/>
  <c r="E358" i="1"/>
  <c r="F358" i="1" s="1"/>
  <c r="H359" i="1" l="1"/>
  <c r="E359" i="1"/>
  <c r="F359" i="1" s="1"/>
  <c r="H360" i="1" l="1"/>
  <c r="E360" i="1"/>
  <c r="F360" i="1" s="1"/>
  <c r="H361" i="1" l="1"/>
  <c r="E361" i="1"/>
  <c r="F361" i="1" s="1"/>
  <c r="H362" i="1" l="1"/>
  <c r="E362" i="1"/>
  <c r="F362" i="1" s="1"/>
  <c r="H363" i="1" l="1"/>
  <c r="E363" i="1"/>
  <c r="F363" i="1" s="1"/>
  <c r="H364" i="1" l="1"/>
  <c r="E364" i="1"/>
  <c r="F364" i="1" s="1"/>
  <c r="H365" i="1" l="1"/>
  <c r="E365" i="1"/>
  <c r="F365" i="1" s="1"/>
  <c r="H366" i="1" l="1"/>
  <c r="E366" i="1"/>
  <c r="F366" i="1" s="1"/>
  <c r="H367" i="1" l="1"/>
  <c r="E367" i="1"/>
  <c r="F367" i="1" s="1"/>
  <c r="H368" i="1" l="1"/>
  <c r="E368" i="1"/>
  <c r="F368" i="1" s="1"/>
  <c r="H369" i="1" l="1"/>
  <c r="E369" i="1"/>
  <c r="F369" i="1" s="1"/>
  <c r="H370" i="1" l="1"/>
  <c r="E370" i="1"/>
  <c r="F370" i="1" s="1"/>
  <c r="H371" i="1" l="1"/>
  <c r="E371" i="1"/>
  <c r="F371" i="1" s="1"/>
  <c r="H372" i="1" l="1"/>
  <c r="E372" i="1"/>
  <c r="F372" i="1" s="1"/>
  <c r="H373" i="1" l="1"/>
  <c r="E373" i="1"/>
  <c r="F373" i="1" s="1"/>
  <c r="H374" i="1" l="1"/>
  <c r="E374" i="1"/>
  <c r="F374" i="1" s="1"/>
  <c r="H375" i="1" l="1"/>
  <c r="E375" i="1"/>
  <c r="F375" i="1" l="1"/>
  <c r="E376" i="1"/>
  <c r="F376" i="1" s="1"/>
</calcChain>
</file>

<file path=xl/sharedStrings.xml><?xml version="1.0" encoding="utf-8"?>
<sst xmlns="http://schemas.openxmlformats.org/spreadsheetml/2006/main" count="26" uniqueCount="16">
  <si>
    <t>대출액</t>
    <phoneticPr fontId="2" type="noConversion"/>
  </si>
  <si>
    <t>이율</t>
    <phoneticPr fontId="2" type="noConversion"/>
  </si>
  <si>
    <t>월이율</t>
    <phoneticPr fontId="2" type="noConversion"/>
  </si>
  <si>
    <t>월상환금</t>
    <phoneticPr fontId="2" type="noConversion"/>
  </si>
  <si>
    <t>기간(년)</t>
    <phoneticPr fontId="2" type="noConversion"/>
  </si>
  <si>
    <t>기간(월)</t>
    <phoneticPr fontId="2" type="noConversion"/>
  </si>
  <si>
    <t>대출납입일</t>
    <phoneticPr fontId="2" type="noConversion"/>
  </si>
  <si>
    <t>원금균등상환</t>
    <phoneticPr fontId="2" type="noConversion"/>
  </si>
  <si>
    <t>원리금균등상환</t>
    <phoneticPr fontId="2" type="noConversion"/>
  </si>
  <si>
    <t>만기일시상환</t>
    <phoneticPr fontId="2" type="noConversion"/>
  </si>
  <si>
    <t>회차</t>
    <phoneticPr fontId="2" type="noConversion"/>
  </si>
  <si>
    <t>납입원금</t>
    <phoneticPr fontId="2" type="noConversion"/>
  </si>
  <si>
    <t>이자</t>
    <phoneticPr fontId="2" type="noConversion"/>
  </si>
  <si>
    <t>납입원금누계</t>
    <phoneticPr fontId="2" type="noConversion"/>
  </si>
  <si>
    <t>잔금</t>
    <phoneticPr fontId="2" type="noConversion"/>
  </si>
  <si>
    <t xml:space="preserve">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</si>
</sst>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"/>
    <numFmt numFmtId="177" formatCode="#,##0_);[Red]\(#,##0\)"/>
    <numFmt numFmtId="179" formatCode="_-[$₩-412]* #,##0_-;\-[$₩-412]* #,##0_-;_-[$₩-412]* &quot;-&quot;??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5" tint="-0.249977111117893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176" fontId="3" fillId="0" borderId="0" xfId="0" applyNumberFormat="1" applyFont="1">
      <alignment vertical="center"/>
    </xf>
    <xf numFmtId="42" fontId="0" fillId="0" borderId="0" xfId="2" applyFont="1">
      <alignment vertical="center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0" borderId="0" xfId="0" applyNumberFormat="1">
      <alignment vertical="center"/>
    </xf>
    <xf numFmtId="179" fontId="0" fillId="0" borderId="1" xfId="0" applyNumberFormat="1" applyBorder="1">
      <alignment vertical="center"/>
    </xf>
    <xf numFmtId="179" fontId="0" fillId="3" borderId="1" xfId="0" applyNumberFormat="1" applyFill="1" applyBorder="1">
      <alignment vertical="center"/>
    </xf>
    <xf numFmtId="0" fontId="4" fillId="0" borderId="0" xfId="0" applyFont="1">
      <alignment vertical="center"/>
    </xf>
    <xf numFmtId="179" fontId="4" fillId="0" borderId="1" xfId="0" applyNumberFormat="1" applyFont="1" applyBorder="1">
      <alignment vertical="center"/>
    </xf>
    <xf numFmtId="179" fontId="4" fillId="3" borderId="1" xfId="0" applyNumberFormat="1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42" fontId="0" fillId="0" borderId="0" xfId="2" applyFont="1" applyBorder="1" applyAlignment="1">
      <alignment horizontal="center" vertical="center"/>
    </xf>
    <xf numFmtId="0" fontId="0" fillId="0" borderId="0" xfId="0" applyBorder="1">
      <alignment vertical="center"/>
    </xf>
    <xf numFmtId="42" fontId="0" fillId="0" borderId="0" xfId="2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원금균등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대출금리계산기!$D$14:$D$15</c:f>
              <c:strCache>
                <c:ptCount val="2"/>
                <c:pt idx="0">
                  <c:v>납입원금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cat>
            <c:numRef>
              <c:f>대출금리계산기!$C$16:$C$375</c:f>
              <c:numCache>
                <c:formatCode>m/d/yyyy</c:formatCode>
                <c:ptCount val="360"/>
                <c:pt idx="0">
                  <c:v>43884</c:v>
                </c:pt>
                <c:pt idx="1">
                  <c:v>43913</c:v>
                </c:pt>
                <c:pt idx="2">
                  <c:v>43944</c:v>
                </c:pt>
                <c:pt idx="3">
                  <c:v>43974</c:v>
                </c:pt>
                <c:pt idx="4">
                  <c:v>44005</c:v>
                </c:pt>
                <c:pt idx="5">
                  <c:v>44035</c:v>
                </c:pt>
                <c:pt idx="6">
                  <c:v>44066</c:v>
                </c:pt>
                <c:pt idx="7">
                  <c:v>44097</c:v>
                </c:pt>
                <c:pt idx="8">
                  <c:v>44127</c:v>
                </c:pt>
                <c:pt idx="9">
                  <c:v>44158</c:v>
                </c:pt>
                <c:pt idx="10">
                  <c:v>44188</c:v>
                </c:pt>
                <c:pt idx="11">
                  <c:v>44219</c:v>
                </c:pt>
                <c:pt idx="12">
                  <c:v>44250</c:v>
                </c:pt>
                <c:pt idx="13">
                  <c:v>44278</c:v>
                </c:pt>
                <c:pt idx="14">
                  <c:v>44309</c:v>
                </c:pt>
                <c:pt idx="15">
                  <c:v>44339</c:v>
                </c:pt>
                <c:pt idx="16">
                  <c:v>44370</c:v>
                </c:pt>
                <c:pt idx="17">
                  <c:v>44400</c:v>
                </c:pt>
                <c:pt idx="18">
                  <c:v>44431</c:v>
                </c:pt>
                <c:pt idx="19">
                  <c:v>44462</c:v>
                </c:pt>
                <c:pt idx="20">
                  <c:v>44492</c:v>
                </c:pt>
                <c:pt idx="21">
                  <c:v>44523</c:v>
                </c:pt>
                <c:pt idx="22">
                  <c:v>44553</c:v>
                </c:pt>
                <c:pt idx="23">
                  <c:v>44584</c:v>
                </c:pt>
                <c:pt idx="24">
                  <c:v>44615</c:v>
                </c:pt>
                <c:pt idx="25">
                  <c:v>44643</c:v>
                </c:pt>
                <c:pt idx="26">
                  <c:v>44674</c:v>
                </c:pt>
                <c:pt idx="27">
                  <c:v>44704</c:v>
                </c:pt>
                <c:pt idx="28">
                  <c:v>44735</c:v>
                </c:pt>
                <c:pt idx="29">
                  <c:v>44765</c:v>
                </c:pt>
                <c:pt idx="30">
                  <c:v>44796</c:v>
                </c:pt>
                <c:pt idx="31">
                  <c:v>44827</c:v>
                </c:pt>
                <c:pt idx="32">
                  <c:v>44857</c:v>
                </c:pt>
                <c:pt idx="33">
                  <c:v>44888</c:v>
                </c:pt>
                <c:pt idx="34">
                  <c:v>44918</c:v>
                </c:pt>
                <c:pt idx="35">
                  <c:v>44949</c:v>
                </c:pt>
                <c:pt idx="36">
                  <c:v>44980</c:v>
                </c:pt>
                <c:pt idx="37">
                  <c:v>45008</c:v>
                </c:pt>
                <c:pt idx="38">
                  <c:v>45039</c:v>
                </c:pt>
                <c:pt idx="39">
                  <c:v>45069</c:v>
                </c:pt>
                <c:pt idx="40">
                  <c:v>45100</c:v>
                </c:pt>
                <c:pt idx="41">
                  <c:v>45130</c:v>
                </c:pt>
                <c:pt idx="42">
                  <c:v>45161</c:v>
                </c:pt>
                <c:pt idx="43">
                  <c:v>45192</c:v>
                </c:pt>
                <c:pt idx="44">
                  <c:v>45222</c:v>
                </c:pt>
                <c:pt idx="45">
                  <c:v>45253</c:v>
                </c:pt>
                <c:pt idx="46">
                  <c:v>45283</c:v>
                </c:pt>
                <c:pt idx="47">
                  <c:v>45314</c:v>
                </c:pt>
                <c:pt idx="48">
                  <c:v>45345</c:v>
                </c:pt>
                <c:pt idx="49">
                  <c:v>45374</c:v>
                </c:pt>
                <c:pt idx="50">
                  <c:v>45405</c:v>
                </c:pt>
                <c:pt idx="51">
                  <c:v>45435</c:v>
                </c:pt>
                <c:pt idx="52">
                  <c:v>45466</c:v>
                </c:pt>
                <c:pt idx="53">
                  <c:v>45496</c:v>
                </c:pt>
                <c:pt idx="54">
                  <c:v>45527</c:v>
                </c:pt>
                <c:pt idx="55">
                  <c:v>45558</c:v>
                </c:pt>
                <c:pt idx="56">
                  <c:v>45588</c:v>
                </c:pt>
                <c:pt idx="57">
                  <c:v>45619</c:v>
                </c:pt>
                <c:pt idx="58">
                  <c:v>45649</c:v>
                </c:pt>
                <c:pt idx="59">
                  <c:v>45680</c:v>
                </c:pt>
                <c:pt idx="60">
                  <c:v>45711</c:v>
                </c:pt>
                <c:pt idx="61">
                  <c:v>45739</c:v>
                </c:pt>
                <c:pt idx="62">
                  <c:v>45770</c:v>
                </c:pt>
                <c:pt idx="63">
                  <c:v>45800</c:v>
                </c:pt>
                <c:pt idx="64">
                  <c:v>45831</c:v>
                </c:pt>
                <c:pt idx="65">
                  <c:v>45861</c:v>
                </c:pt>
                <c:pt idx="66">
                  <c:v>45892</c:v>
                </c:pt>
                <c:pt idx="67">
                  <c:v>45923</c:v>
                </c:pt>
                <c:pt idx="68">
                  <c:v>45953</c:v>
                </c:pt>
                <c:pt idx="69">
                  <c:v>45984</c:v>
                </c:pt>
                <c:pt idx="70">
                  <c:v>46014</c:v>
                </c:pt>
                <c:pt idx="71">
                  <c:v>46045</c:v>
                </c:pt>
                <c:pt idx="72">
                  <c:v>46076</c:v>
                </c:pt>
                <c:pt idx="73">
                  <c:v>46104</c:v>
                </c:pt>
                <c:pt idx="74">
                  <c:v>46135</c:v>
                </c:pt>
                <c:pt idx="75">
                  <c:v>46165</c:v>
                </c:pt>
                <c:pt idx="76">
                  <c:v>46196</c:v>
                </c:pt>
                <c:pt idx="77">
                  <c:v>46226</c:v>
                </c:pt>
                <c:pt idx="78">
                  <c:v>46257</c:v>
                </c:pt>
                <c:pt idx="79">
                  <c:v>46288</c:v>
                </c:pt>
                <c:pt idx="80">
                  <c:v>46318</c:v>
                </c:pt>
                <c:pt idx="81">
                  <c:v>46349</c:v>
                </c:pt>
                <c:pt idx="82">
                  <c:v>46379</c:v>
                </c:pt>
                <c:pt idx="83">
                  <c:v>46410</c:v>
                </c:pt>
                <c:pt idx="84">
                  <c:v>46441</c:v>
                </c:pt>
                <c:pt idx="85">
                  <c:v>46469</c:v>
                </c:pt>
                <c:pt idx="86">
                  <c:v>46500</c:v>
                </c:pt>
                <c:pt idx="87">
                  <c:v>46530</c:v>
                </c:pt>
                <c:pt idx="88">
                  <c:v>46561</c:v>
                </c:pt>
                <c:pt idx="89">
                  <c:v>46591</c:v>
                </c:pt>
                <c:pt idx="90">
                  <c:v>46622</c:v>
                </c:pt>
                <c:pt idx="91">
                  <c:v>46653</c:v>
                </c:pt>
                <c:pt idx="92">
                  <c:v>46683</c:v>
                </c:pt>
                <c:pt idx="93">
                  <c:v>46714</c:v>
                </c:pt>
                <c:pt idx="94">
                  <c:v>46744</c:v>
                </c:pt>
                <c:pt idx="95">
                  <c:v>46775</c:v>
                </c:pt>
                <c:pt idx="96">
                  <c:v>46806</c:v>
                </c:pt>
                <c:pt idx="97">
                  <c:v>46835</c:v>
                </c:pt>
                <c:pt idx="98">
                  <c:v>46866</c:v>
                </c:pt>
                <c:pt idx="99">
                  <c:v>46896</c:v>
                </c:pt>
                <c:pt idx="100">
                  <c:v>46927</c:v>
                </c:pt>
                <c:pt idx="101">
                  <c:v>46957</c:v>
                </c:pt>
                <c:pt idx="102">
                  <c:v>46988</c:v>
                </c:pt>
                <c:pt idx="103">
                  <c:v>47019</c:v>
                </c:pt>
                <c:pt idx="104">
                  <c:v>47049</c:v>
                </c:pt>
                <c:pt idx="105">
                  <c:v>47080</c:v>
                </c:pt>
                <c:pt idx="106">
                  <c:v>47110</c:v>
                </c:pt>
                <c:pt idx="107">
                  <c:v>47141</c:v>
                </c:pt>
                <c:pt idx="108">
                  <c:v>47172</c:v>
                </c:pt>
                <c:pt idx="109">
                  <c:v>47200</c:v>
                </c:pt>
                <c:pt idx="110">
                  <c:v>47231</c:v>
                </c:pt>
                <c:pt idx="111">
                  <c:v>47261</c:v>
                </c:pt>
                <c:pt idx="112">
                  <c:v>47292</c:v>
                </c:pt>
                <c:pt idx="113">
                  <c:v>47322</c:v>
                </c:pt>
                <c:pt idx="114">
                  <c:v>47353</c:v>
                </c:pt>
                <c:pt idx="115">
                  <c:v>47384</c:v>
                </c:pt>
                <c:pt idx="116">
                  <c:v>47414</c:v>
                </c:pt>
                <c:pt idx="117">
                  <c:v>47445</c:v>
                </c:pt>
                <c:pt idx="118">
                  <c:v>47475</c:v>
                </c:pt>
                <c:pt idx="119">
                  <c:v>47506</c:v>
                </c:pt>
                <c:pt idx="120">
                  <c:v>47537</c:v>
                </c:pt>
                <c:pt idx="121">
                  <c:v>47565</c:v>
                </c:pt>
                <c:pt idx="122">
                  <c:v>47596</c:v>
                </c:pt>
                <c:pt idx="123">
                  <c:v>47626</c:v>
                </c:pt>
                <c:pt idx="124">
                  <c:v>47657</c:v>
                </c:pt>
                <c:pt idx="125">
                  <c:v>47687</c:v>
                </c:pt>
                <c:pt idx="126">
                  <c:v>47718</c:v>
                </c:pt>
                <c:pt idx="127">
                  <c:v>47749</c:v>
                </c:pt>
                <c:pt idx="128">
                  <c:v>47779</c:v>
                </c:pt>
                <c:pt idx="129">
                  <c:v>47810</c:v>
                </c:pt>
                <c:pt idx="130">
                  <c:v>47840</c:v>
                </c:pt>
                <c:pt idx="131">
                  <c:v>47871</c:v>
                </c:pt>
                <c:pt idx="132">
                  <c:v>47902</c:v>
                </c:pt>
                <c:pt idx="133">
                  <c:v>47930</c:v>
                </c:pt>
                <c:pt idx="134">
                  <c:v>47961</c:v>
                </c:pt>
                <c:pt idx="135">
                  <c:v>47991</c:v>
                </c:pt>
                <c:pt idx="136">
                  <c:v>48022</c:v>
                </c:pt>
                <c:pt idx="137">
                  <c:v>48052</c:v>
                </c:pt>
                <c:pt idx="138">
                  <c:v>48083</c:v>
                </c:pt>
                <c:pt idx="139">
                  <c:v>48114</c:v>
                </c:pt>
                <c:pt idx="140">
                  <c:v>48144</c:v>
                </c:pt>
                <c:pt idx="141">
                  <c:v>48175</c:v>
                </c:pt>
                <c:pt idx="142">
                  <c:v>48205</c:v>
                </c:pt>
                <c:pt idx="143">
                  <c:v>48236</c:v>
                </c:pt>
                <c:pt idx="144">
                  <c:v>48267</c:v>
                </c:pt>
                <c:pt idx="145">
                  <c:v>48296</c:v>
                </c:pt>
                <c:pt idx="146">
                  <c:v>48327</c:v>
                </c:pt>
                <c:pt idx="147">
                  <c:v>48357</c:v>
                </c:pt>
                <c:pt idx="148">
                  <c:v>48388</c:v>
                </c:pt>
                <c:pt idx="149">
                  <c:v>48418</c:v>
                </c:pt>
                <c:pt idx="150">
                  <c:v>48449</c:v>
                </c:pt>
                <c:pt idx="151">
                  <c:v>48480</c:v>
                </c:pt>
                <c:pt idx="152">
                  <c:v>48510</c:v>
                </c:pt>
                <c:pt idx="153">
                  <c:v>48541</c:v>
                </c:pt>
                <c:pt idx="154">
                  <c:v>48571</c:v>
                </c:pt>
                <c:pt idx="155">
                  <c:v>48602</c:v>
                </c:pt>
                <c:pt idx="156">
                  <c:v>48633</c:v>
                </c:pt>
                <c:pt idx="157">
                  <c:v>48661</c:v>
                </c:pt>
                <c:pt idx="158">
                  <c:v>48692</c:v>
                </c:pt>
                <c:pt idx="159">
                  <c:v>48722</c:v>
                </c:pt>
                <c:pt idx="160">
                  <c:v>48753</c:v>
                </c:pt>
                <c:pt idx="161">
                  <c:v>48783</c:v>
                </c:pt>
                <c:pt idx="162">
                  <c:v>48814</c:v>
                </c:pt>
                <c:pt idx="163">
                  <c:v>48845</c:v>
                </c:pt>
                <c:pt idx="164">
                  <c:v>48875</c:v>
                </c:pt>
                <c:pt idx="165">
                  <c:v>48906</c:v>
                </c:pt>
                <c:pt idx="166">
                  <c:v>48936</c:v>
                </c:pt>
                <c:pt idx="167">
                  <c:v>48967</c:v>
                </c:pt>
                <c:pt idx="168">
                  <c:v>48998</c:v>
                </c:pt>
                <c:pt idx="169">
                  <c:v>49026</c:v>
                </c:pt>
                <c:pt idx="170">
                  <c:v>49057</c:v>
                </c:pt>
                <c:pt idx="171">
                  <c:v>49087</c:v>
                </c:pt>
                <c:pt idx="172">
                  <c:v>49118</c:v>
                </c:pt>
                <c:pt idx="173">
                  <c:v>49148</c:v>
                </c:pt>
                <c:pt idx="174">
                  <c:v>49179</c:v>
                </c:pt>
                <c:pt idx="175">
                  <c:v>49210</c:v>
                </c:pt>
                <c:pt idx="176">
                  <c:v>49240</c:v>
                </c:pt>
                <c:pt idx="177">
                  <c:v>49271</c:v>
                </c:pt>
                <c:pt idx="178">
                  <c:v>49301</c:v>
                </c:pt>
                <c:pt idx="179">
                  <c:v>49332</c:v>
                </c:pt>
                <c:pt idx="180">
                  <c:v>49363</c:v>
                </c:pt>
                <c:pt idx="181">
                  <c:v>49391</c:v>
                </c:pt>
                <c:pt idx="182">
                  <c:v>49422</c:v>
                </c:pt>
                <c:pt idx="183">
                  <c:v>49452</c:v>
                </c:pt>
                <c:pt idx="184">
                  <c:v>49483</c:v>
                </c:pt>
                <c:pt idx="185">
                  <c:v>49513</c:v>
                </c:pt>
                <c:pt idx="186">
                  <c:v>49544</c:v>
                </c:pt>
                <c:pt idx="187">
                  <c:v>49575</c:v>
                </c:pt>
                <c:pt idx="188">
                  <c:v>49605</c:v>
                </c:pt>
                <c:pt idx="189">
                  <c:v>49636</c:v>
                </c:pt>
                <c:pt idx="190">
                  <c:v>49666</c:v>
                </c:pt>
                <c:pt idx="191">
                  <c:v>49697</c:v>
                </c:pt>
                <c:pt idx="192">
                  <c:v>49728</c:v>
                </c:pt>
                <c:pt idx="193">
                  <c:v>49757</c:v>
                </c:pt>
                <c:pt idx="194">
                  <c:v>49788</c:v>
                </c:pt>
                <c:pt idx="195">
                  <c:v>49818</c:v>
                </c:pt>
                <c:pt idx="196">
                  <c:v>49849</c:v>
                </c:pt>
                <c:pt idx="197">
                  <c:v>49879</c:v>
                </c:pt>
                <c:pt idx="198">
                  <c:v>49910</c:v>
                </c:pt>
                <c:pt idx="199">
                  <c:v>49941</c:v>
                </c:pt>
                <c:pt idx="200">
                  <c:v>49971</c:v>
                </c:pt>
                <c:pt idx="201">
                  <c:v>50002</c:v>
                </c:pt>
                <c:pt idx="202">
                  <c:v>50032</c:v>
                </c:pt>
                <c:pt idx="203">
                  <c:v>50063</c:v>
                </c:pt>
                <c:pt idx="204">
                  <c:v>50094</c:v>
                </c:pt>
                <c:pt idx="205">
                  <c:v>50122</c:v>
                </c:pt>
                <c:pt idx="206">
                  <c:v>50153</c:v>
                </c:pt>
                <c:pt idx="207">
                  <c:v>50183</c:v>
                </c:pt>
                <c:pt idx="208">
                  <c:v>50214</c:v>
                </c:pt>
                <c:pt idx="209">
                  <c:v>50244</c:v>
                </c:pt>
                <c:pt idx="210">
                  <c:v>50275</c:v>
                </c:pt>
                <c:pt idx="211">
                  <c:v>50306</c:v>
                </c:pt>
                <c:pt idx="212">
                  <c:v>50336</c:v>
                </c:pt>
                <c:pt idx="213">
                  <c:v>50367</c:v>
                </c:pt>
                <c:pt idx="214">
                  <c:v>50397</c:v>
                </c:pt>
                <c:pt idx="215">
                  <c:v>50428</c:v>
                </c:pt>
                <c:pt idx="216">
                  <c:v>50459</c:v>
                </c:pt>
                <c:pt idx="217">
                  <c:v>50487</c:v>
                </c:pt>
                <c:pt idx="218">
                  <c:v>50518</c:v>
                </c:pt>
                <c:pt idx="219">
                  <c:v>50548</c:v>
                </c:pt>
                <c:pt idx="220">
                  <c:v>50579</c:v>
                </c:pt>
                <c:pt idx="221">
                  <c:v>50609</c:v>
                </c:pt>
                <c:pt idx="222">
                  <c:v>50640</c:v>
                </c:pt>
                <c:pt idx="223">
                  <c:v>50671</c:v>
                </c:pt>
                <c:pt idx="224">
                  <c:v>50701</c:v>
                </c:pt>
                <c:pt idx="225">
                  <c:v>50732</c:v>
                </c:pt>
                <c:pt idx="226">
                  <c:v>50762</c:v>
                </c:pt>
                <c:pt idx="227">
                  <c:v>50793</c:v>
                </c:pt>
                <c:pt idx="228">
                  <c:v>50824</c:v>
                </c:pt>
                <c:pt idx="229">
                  <c:v>50852</c:v>
                </c:pt>
                <c:pt idx="230">
                  <c:v>50883</c:v>
                </c:pt>
                <c:pt idx="231">
                  <c:v>50913</c:v>
                </c:pt>
                <c:pt idx="232">
                  <c:v>50944</c:v>
                </c:pt>
                <c:pt idx="233">
                  <c:v>50974</c:v>
                </c:pt>
                <c:pt idx="234">
                  <c:v>51005</c:v>
                </c:pt>
                <c:pt idx="235">
                  <c:v>51036</c:v>
                </c:pt>
                <c:pt idx="236">
                  <c:v>51066</c:v>
                </c:pt>
                <c:pt idx="237">
                  <c:v>51097</c:v>
                </c:pt>
                <c:pt idx="238">
                  <c:v>51127</c:v>
                </c:pt>
                <c:pt idx="239">
                  <c:v>51158</c:v>
                </c:pt>
                <c:pt idx="240">
                  <c:v>51189</c:v>
                </c:pt>
                <c:pt idx="241">
                  <c:v>51218</c:v>
                </c:pt>
                <c:pt idx="242">
                  <c:v>51249</c:v>
                </c:pt>
                <c:pt idx="243">
                  <c:v>51279</c:v>
                </c:pt>
                <c:pt idx="244">
                  <c:v>51310</c:v>
                </c:pt>
                <c:pt idx="245">
                  <c:v>51340</c:v>
                </c:pt>
                <c:pt idx="246">
                  <c:v>51371</c:v>
                </c:pt>
                <c:pt idx="247">
                  <c:v>51402</c:v>
                </c:pt>
                <c:pt idx="248">
                  <c:v>51432</c:v>
                </c:pt>
                <c:pt idx="249">
                  <c:v>51463</c:v>
                </c:pt>
                <c:pt idx="250">
                  <c:v>51493</c:v>
                </c:pt>
                <c:pt idx="251">
                  <c:v>51524</c:v>
                </c:pt>
                <c:pt idx="252">
                  <c:v>51555</c:v>
                </c:pt>
                <c:pt idx="253">
                  <c:v>51583</c:v>
                </c:pt>
                <c:pt idx="254">
                  <c:v>51614</c:v>
                </c:pt>
                <c:pt idx="255">
                  <c:v>51644</c:v>
                </c:pt>
                <c:pt idx="256">
                  <c:v>51675</c:v>
                </c:pt>
                <c:pt idx="257">
                  <c:v>51705</c:v>
                </c:pt>
                <c:pt idx="258">
                  <c:v>51736</c:v>
                </c:pt>
                <c:pt idx="259">
                  <c:v>51767</c:v>
                </c:pt>
                <c:pt idx="260">
                  <c:v>51797</c:v>
                </c:pt>
                <c:pt idx="261">
                  <c:v>51828</c:v>
                </c:pt>
                <c:pt idx="262">
                  <c:v>51858</c:v>
                </c:pt>
                <c:pt idx="263">
                  <c:v>51889</c:v>
                </c:pt>
                <c:pt idx="264">
                  <c:v>51920</c:v>
                </c:pt>
                <c:pt idx="265">
                  <c:v>51948</c:v>
                </c:pt>
                <c:pt idx="266">
                  <c:v>51979</c:v>
                </c:pt>
                <c:pt idx="267">
                  <c:v>52009</c:v>
                </c:pt>
                <c:pt idx="268">
                  <c:v>52040</c:v>
                </c:pt>
                <c:pt idx="269">
                  <c:v>52070</c:v>
                </c:pt>
                <c:pt idx="270">
                  <c:v>52101</c:v>
                </c:pt>
                <c:pt idx="271">
                  <c:v>52132</c:v>
                </c:pt>
                <c:pt idx="272">
                  <c:v>52162</c:v>
                </c:pt>
                <c:pt idx="273">
                  <c:v>52193</c:v>
                </c:pt>
                <c:pt idx="274">
                  <c:v>52223</c:v>
                </c:pt>
                <c:pt idx="275">
                  <c:v>52254</c:v>
                </c:pt>
                <c:pt idx="276">
                  <c:v>52285</c:v>
                </c:pt>
                <c:pt idx="277">
                  <c:v>52313</c:v>
                </c:pt>
                <c:pt idx="278">
                  <c:v>52344</c:v>
                </c:pt>
                <c:pt idx="279">
                  <c:v>52374</c:v>
                </c:pt>
                <c:pt idx="280">
                  <c:v>52405</c:v>
                </c:pt>
                <c:pt idx="281">
                  <c:v>52435</c:v>
                </c:pt>
                <c:pt idx="282">
                  <c:v>52466</c:v>
                </c:pt>
                <c:pt idx="283">
                  <c:v>52497</c:v>
                </c:pt>
                <c:pt idx="284">
                  <c:v>52527</c:v>
                </c:pt>
                <c:pt idx="285">
                  <c:v>52558</c:v>
                </c:pt>
                <c:pt idx="286">
                  <c:v>52588</c:v>
                </c:pt>
                <c:pt idx="287">
                  <c:v>52619</c:v>
                </c:pt>
                <c:pt idx="288">
                  <c:v>52650</c:v>
                </c:pt>
                <c:pt idx="289">
                  <c:v>52679</c:v>
                </c:pt>
                <c:pt idx="290">
                  <c:v>52710</c:v>
                </c:pt>
                <c:pt idx="291">
                  <c:v>52740</c:v>
                </c:pt>
                <c:pt idx="292">
                  <c:v>52771</c:v>
                </c:pt>
                <c:pt idx="293">
                  <c:v>52801</c:v>
                </c:pt>
                <c:pt idx="294">
                  <c:v>52832</c:v>
                </c:pt>
                <c:pt idx="295">
                  <c:v>52863</c:v>
                </c:pt>
                <c:pt idx="296">
                  <c:v>52893</c:v>
                </c:pt>
                <c:pt idx="297">
                  <c:v>52924</c:v>
                </c:pt>
                <c:pt idx="298">
                  <c:v>52954</c:v>
                </c:pt>
                <c:pt idx="299">
                  <c:v>52985</c:v>
                </c:pt>
                <c:pt idx="300">
                  <c:v>53016</c:v>
                </c:pt>
                <c:pt idx="301">
                  <c:v>53044</c:v>
                </c:pt>
                <c:pt idx="302">
                  <c:v>53075</c:v>
                </c:pt>
                <c:pt idx="303">
                  <c:v>53105</c:v>
                </c:pt>
                <c:pt idx="304">
                  <c:v>53136</c:v>
                </c:pt>
                <c:pt idx="305">
                  <c:v>53166</c:v>
                </c:pt>
                <c:pt idx="306">
                  <c:v>53197</c:v>
                </c:pt>
                <c:pt idx="307">
                  <c:v>53228</c:v>
                </c:pt>
                <c:pt idx="308">
                  <c:v>53258</c:v>
                </c:pt>
                <c:pt idx="309">
                  <c:v>53289</c:v>
                </c:pt>
                <c:pt idx="310">
                  <c:v>53319</c:v>
                </c:pt>
                <c:pt idx="311">
                  <c:v>53350</c:v>
                </c:pt>
                <c:pt idx="312">
                  <c:v>53381</c:v>
                </c:pt>
                <c:pt idx="313">
                  <c:v>53409</c:v>
                </c:pt>
                <c:pt idx="314">
                  <c:v>53440</c:v>
                </c:pt>
                <c:pt idx="315">
                  <c:v>53470</c:v>
                </c:pt>
                <c:pt idx="316">
                  <c:v>53501</c:v>
                </c:pt>
                <c:pt idx="317">
                  <c:v>53531</c:v>
                </c:pt>
                <c:pt idx="318">
                  <c:v>53562</c:v>
                </c:pt>
                <c:pt idx="319">
                  <c:v>53593</c:v>
                </c:pt>
                <c:pt idx="320">
                  <c:v>53623</c:v>
                </c:pt>
                <c:pt idx="321">
                  <c:v>53654</c:v>
                </c:pt>
                <c:pt idx="322">
                  <c:v>53684</c:v>
                </c:pt>
                <c:pt idx="323">
                  <c:v>53715</c:v>
                </c:pt>
                <c:pt idx="324">
                  <c:v>53746</c:v>
                </c:pt>
                <c:pt idx="325">
                  <c:v>53774</c:v>
                </c:pt>
                <c:pt idx="326">
                  <c:v>53805</c:v>
                </c:pt>
                <c:pt idx="327">
                  <c:v>53835</c:v>
                </c:pt>
                <c:pt idx="328">
                  <c:v>53866</c:v>
                </c:pt>
                <c:pt idx="329">
                  <c:v>53896</c:v>
                </c:pt>
                <c:pt idx="330">
                  <c:v>53927</c:v>
                </c:pt>
                <c:pt idx="331">
                  <c:v>53958</c:v>
                </c:pt>
                <c:pt idx="332">
                  <c:v>53988</c:v>
                </c:pt>
                <c:pt idx="333">
                  <c:v>54019</c:v>
                </c:pt>
                <c:pt idx="334">
                  <c:v>54049</c:v>
                </c:pt>
                <c:pt idx="335">
                  <c:v>54080</c:v>
                </c:pt>
                <c:pt idx="336">
                  <c:v>54111</c:v>
                </c:pt>
                <c:pt idx="337">
                  <c:v>54140</c:v>
                </c:pt>
                <c:pt idx="338">
                  <c:v>54171</c:v>
                </c:pt>
                <c:pt idx="339">
                  <c:v>54201</c:v>
                </c:pt>
                <c:pt idx="340">
                  <c:v>54232</c:v>
                </c:pt>
                <c:pt idx="341">
                  <c:v>54262</c:v>
                </c:pt>
                <c:pt idx="342">
                  <c:v>54293</c:v>
                </c:pt>
                <c:pt idx="343">
                  <c:v>54324</c:v>
                </c:pt>
                <c:pt idx="344">
                  <c:v>54354</c:v>
                </c:pt>
                <c:pt idx="345">
                  <c:v>54385</c:v>
                </c:pt>
                <c:pt idx="346">
                  <c:v>54415</c:v>
                </c:pt>
                <c:pt idx="347">
                  <c:v>54446</c:v>
                </c:pt>
                <c:pt idx="348">
                  <c:v>54477</c:v>
                </c:pt>
                <c:pt idx="349">
                  <c:v>54505</c:v>
                </c:pt>
                <c:pt idx="350">
                  <c:v>54536</c:v>
                </c:pt>
                <c:pt idx="351">
                  <c:v>54566</c:v>
                </c:pt>
                <c:pt idx="352">
                  <c:v>54597</c:v>
                </c:pt>
                <c:pt idx="353">
                  <c:v>54627</c:v>
                </c:pt>
                <c:pt idx="354">
                  <c:v>54658</c:v>
                </c:pt>
                <c:pt idx="355">
                  <c:v>54689</c:v>
                </c:pt>
                <c:pt idx="356">
                  <c:v>54719</c:v>
                </c:pt>
                <c:pt idx="357">
                  <c:v>54750</c:v>
                </c:pt>
                <c:pt idx="358">
                  <c:v>54780</c:v>
                </c:pt>
                <c:pt idx="359">
                  <c:v>54811</c:v>
                </c:pt>
              </c:numCache>
            </c:numRef>
          </c:cat>
          <c:val>
            <c:numRef>
              <c:f>대출금리계산기!$D$16:$D$375</c:f>
              <c:numCache>
                <c:formatCode>_-[$₩-412]* #,##0_-;\-[$₩-412]* #,##0_-;_-[$₩-412]* "-"??_-;_-@_-</c:formatCode>
                <c:ptCount val="360"/>
                <c:pt idx="0">
                  <c:v>277777.77777777775</c:v>
                </c:pt>
                <c:pt idx="1">
                  <c:v>277777.77777777775</c:v>
                </c:pt>
                <c:pt idx="2">
                  <c:v>277777.77777777775</c:v>
                </c:pt>
                <c:pt idx="3">
                  <c:v>277777.77777777775</c:v>
                </c:pt>
                <c:pt idx="4">
                  <c:v>277777.77777777775</c:v>
                </c:pt>
                <c:pt idx="5">
                  <c:v>277777.77777777775</c:v>
                </c:pt>
                <c:pt idx="6">
                  <c:v>277777.77777777775</c:v>
                </c:pt>
                <c:pt idx="7">
                  <c:v>277777.77777777775</c:v>
                </c:pt>
                <c:pt idx="8">
                  <c:v>277777.77777777775</c:v>
                </c:pt>
                <c:pt idx="9">
                  <c:v>277777.77777777775</c:v>
                </c:pt>
                <c:pt idx="10">
                  <c:v>277777.77777777775</c:v>
                </c:pt>
                <c:pt idx="11">
                  <c:v>277777.77777777775</c:v>
                </c:pt>
                <c:pt idx="12">
                  <c:v>277777.77777777775</c:v>
                </c:pt>
                <c:pt idx="13">
                  <c:v>277777.77777777775</c:v>
                </c:pt>
                <c:pt idx="14">
                  <c:v>277777.77777777775</c:v>
                </c:pt>
                <c:pt idx="15">
                  <c:v>277777.77777777775</c:v>
                </c:pt>
                <c:pt idx="16">
                  <c:v>277777.77777777775</c:v>
                </c:pt>
                <c:pt idx="17">
                  <c:v>277777.77777777775</c:v>
                </c:pt>
                <c:pt idx="18">
                  <c:v>277777.77777777775</c:v>
                </c:pt>
                <c:pt idx="19">
                  <c:v>277777.77777777775</c:v>
                </c:pt>
                <c:pt idx="20">
                  <c:v>277777.77777777775</c:v>
                </c:pt>
                <c:pt idx="21">
                  <c:v>277777.77777777775</c:v>
                </c:pt>
                <c:pt idx="22">
                  <c:v>277777.77777777775</c:v>
                </c:pt>
                <c:pt idx="23">
                  <c:v>277777.77777777775</c:v>
                </c:pt>
                <c:pt idx="24">
                  <c:v>277777.77777777775</c:v>
                </c:pt>
                <c:pt idx="25">
                  <c:v>277777.77777777775</c:v>
                </c:pt>
                <c:pt idx="26">
                  <c:v>277777.77777777775</c:v>
                </c:pt>
                <c:pt idx="27">
                  <c:v>277777.77777777775</c:v>
                </c:pt>
                <c:pt idx="28">
                  <c:v>277777.77777777775</c:v>
                </c:pt>
                <c:pt idx="29">
                  <c:v>277777.77777777775</c:v>
                </c:pt>
                <c:pt idx="30">
                  <c:v>277777.77777777775</c:v>
                </c:pt>
                <c:pt idx="31">
                  <c:v>277777.77777777775</c:v>
                </c:pt>
                <c:pt idx="32">
                  <c:v>277777.77777777775</c:v>
                </c:pt>
                <c:pt idx="33">
                  <c:v>277777.77777777775</c:v>
                </c:pt>
                <c:pt idx="34">
                  <c:v>277777.77777777775</c:v>
                </c:pt>
                <c:pt idx="35">
                  <c:v>277777.77777777775</c:v>
                </c:pt>
                <c:pt idx="36">
                  <c:v>277777.77777777775</c:v>
                </c:pt>
                <c:pt idx="37">
                  <c:v>277777.77777777775</c:v>
                </c:pt>
                <c:pt idx="38">
                  <c:v>277777.77777777775</c:v>
                </c:pt>
                <c:pt idx="39">
                  <c:v>277777.77777777775</c:v>
                </c:pt>
                <c:pt idx="40">
                  <c:v>277777.77777777775</c:v>
                </c:pt>
                <c:pt idx="41">
                  <c:v>277777.77777777775</c:v>
                </c:pt>
                <c:pt idx="42">
                  <c:v>277777.77777777775</c:v>
                </c:pt>
                <c:pt idx="43">
                  <c:v>277777.77777777775</c:v>
                </c:pt>
                <c:pt idx="44">
                  <c:v>277777.77777777775</c:v>
                </c:pt>
                <c:pt idx="45">
                  <c:v>277777.77777777775</c:v>
                </c:pt>
                <c:pt idx="46">
                  <c:v>277777.77777777775</c:v>
                </c:pt>
                <c:pt idx="47">
                  <c:v>277777.77777777775</c:v>
                </c:pt>
                <c:pt idx="48">
                  <c:v>277777.77777777775</c:v>
                </c:pt>
                <c:pt idx="49">
                  <c:v>277777.77777777775</c:v>
                </c:pt>
                <c:pt idx="50">
                  <c:v>277777.77777777775</c:v>
                </c:pt>
                <c:pt idx="51">
                  <c:v>277777.77777777775</c:v>
                </c:pt>
                <c:pt idx="52">
                  <c:v>277777.77777777775</c:v>
                </c:pt>
                <c:pt idx="53">
                  <c:v>277777.77777777775</c:v>
                </c:pt>
                <c:pt idx="54">
                  <c:v>277777.77777777775</c:v>
                </c:pt>
                <c:pt idx="55">
                  <c:v>277777.77777777775</c:v>
                </c:pt>
                <c:pt idx="56">
                  <c:v>277777.77777777775</c:v>
                </c:pt>
                <c:pt idx="57">
                  <c:v>277777.77777777775</c:v>
                </c:pt>
                <c:pt idx="58">
                  <c:v>277777.77777777775</c:v>
                </c:pt>
                <c:pt idx="59">
                  <c:v>277777.77777777775</c:v>
                </c:pt>
                <c:pt idx="60">
                  <c:v>277777.77777777775</c:v>
                </c:pt>
                <c:pt idx="61">
                  <c:v>277777.77777777775</c:v>
                </c:pt>
                <c:pt idx="62">
                  <c:v>277777.77777777775</c:v>
                </c:pt>
                <c:pt idx="63">
                  <c:v>277777.77777777775</c:v>
                </c:pt>
                <c:pt idx="64">
                  <c:v>277777.77777777775</c:v>
                </c:pt>
                <c:pt idx="65">
                  <c:v>277777.77777777775</c:v>
                </c:pt>
                <c:pt idx="66">
                  <c:v>277777.77777777775</c:v>
                </c:pt>
                <c:pt idx="67">
                  <c:v>277777.77777777775</c:v>
                </c:pt>
                <c:pt idx="68">
                  <c:v>277777.77777777775</c:v>
                </c:pt>
                <c:pt idx="69">
                  <c:v>277777.77777777775</c:v>
                </c:pt>
                <c:pt idx="70">
                  <c:v>277777.77777777775</c:v>
                </c:pt>
                <c:pt idx="71">
                  <c:v>277777.77777777775</c:v>
                </c:pt>
                <c:pt idx="72">
                  <c:v>277777.77777777775</c:v>
                </c:pt>
                <c:pt idx="73">
                  <c:v>277777.77777777775</c:v>
                </c:pt>
                <c:pt idx="74">
                  <c:v>277777.77777777775</c:v>
                </c:pt>
                <c:pt idx="75">
                  <c:v>277777.77777777775</c:v>
                </c:pt>
                <c:pt idx="76">
                  <c:v>277777.77777777775</c:v>
                </c:pt>
                <c:pt idx="77">
                  <c:v>277777.77777777775</c:v>
                </c:pt>
                <c:pt idx="78">
                  <c:v>277777.77777777775</c:v>
                </c:pt>
                <c:pt idx="79">
                  <c:v>277777.77777777775</c:v>
                </c:pt>
                <c:pt idx="80">
                  <c:v>277777.77777777775</c:v>
                </c:pt>
                <c:pt idx="81">
                  <c:v>277777.77777777775</c:v>
                </c:pt>
                <c:pt idx="82">
                  <c:v>277777.77777777775</c:v>
                </c:pt>
                <c:pt idx="83">
                  <c:v>277777.77777777775</c:v>
                </c:pt>
                <c:pt idx="84">
                  <c:v>277777.77777777775</c:v>
                </c:pt>
                <c:pt idx="85">
                  <c:v>277777.77777777775</c:v>
                </c:pt>
                <c:pt idx="86">
                  <c:v>277777.77777777775</c:v>
                </c:pt>
                <c:pt idx="87">
                  <c:v>277777.77777777775</c:v>
                </c:pt>
                <c:pt idx="88">
                  <c:v>277777.77777777775</c:v>
                </c:pt>
                <c:pt idx="89">
                  <c:v>277777.77777777775</c:v>
                </c:pt>
                <c:pt idx="90">
                  <c:v>277777.77777777775</c:v>
                </c:pt>
                <c:pt idx="91">
                  <c:v>277777.77777777775</c:v>
                </c:pt>
                <c:pt idx="92">
                  <c:v>277777.77777777775</c:v>
                </c:pt>
                <c:pt idx="93">
                  <c:v>277777.77777777775</c:v>
                </c:pt>
                <c:pt idx="94">
                  <c:v>277777.77777777775</c:v>
                </c:pt>
                <c:pt idx="95">
                  <c:v>277777.77777777775</c:v>
                </c:pt>
                <c:pt idx="96">
                  <c:v>277777.77777777775</c:v>
                </c:pt>
                <c:pt idx="97">
                  <c:v>277777.77777777775</c:v>
                </c:pt>
                <c:pt idx="98">
                  <c:v>277777.77777777775</c:v>
                </c:pt>
                <c:pt idx="99">
                  <c:v>277777.77777777775</c:v>
                </c:pt>
                <c:pt idx="100">
                  <c:v>277777.77777777775</c:v>
                </c:pt>
                <c:pt idx="101">
                  <c:v>277777.77777777775</c:v>
                </c:pt>
                <c:pt idx="102">
                  <c:v>277777.77777777775</c:v>
                </c:pt>
                <c:pt idx="103">
                  <c:v>277777.77777777775</c:v>
                </c:pt>
                <c:pt idx="104">
                  <c:v>277777.77777777775</c:v>
                </c:pt>
                <c:pt idx="105">
                  <c:v>277777.77777777775</c:v>
                </c:pt>
                <c:pt idx="106">
                  <c:v>277777.77777777775</c:v>
                </c:pt>
                <c:pt idx="107">
                  <c:v>277777.77777777775</c:v>
                </c:pt>
                <c:pt idx="108">
                  <c:v>277777.77777777775</c:v>
                </c:pt>
                <c:pt idx="109">
                  <c:v>277777.77777777775</c:v>
                </c:pt>
                <c:pt idx="110">
                  <c:v>277777.77777777775</c:v>
                </c:pt>
                <c:pt idx="111">
                  <c:v>277777.77777777775</c:v>
                </c:pt>
                <c:pt idx="112">
                  <c:v>277777.77777777775</c:v>
                </c:pt>
                <c:pt idx="113">
                  <c:v>277777.77777777775</c:v>
                </c:pt>
                <c:pt idx="114">
                  <c:v>277777.77777777775</c:v>
                </c:pt>
                <c:pt idx="115">
                  <c:v>277777.77777777775</c:v>
                </c:pt>
                <c:pt idx="116">
                  <c:v>277777.77777777775</c:v>
                </c:pt>
                <c:pt idx="117">
                  <c:v>277777.77777777775</c:v>
                </c:pt>
                <c:pt idx="118">
                  <c:v>277777.77777777775</c:v>
                </c:pt>
                <c:pt idx="119">
                  <c:v>277777.77777777775</c:v>
                </c:pt>
                <c:pt idx="120">
                  <c:v>277777.77777777775</c:v>
                </c:pt>
                <c:pt idx="121">
                  <c:v>277777.77777777775</c:v>
                </c:pt>
                <c:pt idx="122">
                  <c:v>277777.77777777775</c:v>
                </c:pt>
                <c:pt idx="123">
                  <c:v>277777.77777777775</c:v>
                </c:pt>
                <c:pt idx="124">
                  <c:v>277777.77777777775</c:v>
                </c:pt>
                <c:pt idx="125">
                  <c:v>277777.77777777775</c:v>
                </c:pt>
                <c:pt idx="126">
                  <c:v>277777.77777777775</c:v>
                </c:pt>
                <c:pt idx="127">
                  <c:v>277777.77777777775</c:v>
                </c:pt>
                <c:pt idx="128">
                  <c:v>277777.77777777775</c:v>
                </c:pt>
                <c:pt idx="129">
                  <c:v>277777.77777777775</c:v>
                </c:pt>
                <c:pt idx="130">
                  <c:v>277777.77777777775</c:v>
                </c:pt>
                <c:pt idx="131">
                  <c:v>277777.77777777775</c:v>
                </c:pt>
                <c:pt idx="132">
                  <c:v>277777.77777777775</c:v>
                </c:pt>
                <c:pt idx="133">
                  <c:v>277777.77777777775</c:v>
                </c:pt>
                <c:pt idx="134">
                  <c:v>277777.77777777775</c:v>
                </c:pt>
                <c:pt idx="135">
                  <c:v>277777.77777777775</c:v>
                </c:pt>
                <c:pt idx="136">
                  <c:v>277777.77777777775</c:v>
                </c:pt>
                <c:pt idx="137">
                  <c:v>277777.77777777775</c:v>
                </c:pt>
                <c:pt idx="138">
                  <c:v>277777.77777777775</c:v>
                </c:pt>
                <c:pt idx="139">
                  <c:v>277777.77777777775</c:v>
                </c:pt>
                <c:pt idx="140">
                  <c:v>277777.77777777775</c:v>
                </c:pt>
                <c:pt idx="141">
                  <c:v>277777.77777777775</c:v>
                </c:pt>
                <c:pt idx="142">
                  <c:v>277777.77777777775</c:v>
                </c:pt>
                <c:pt idx="143">
                  <c:v>277777.77777777775</c:v>
                </c:pt>
                <c:pt idx="144">
                  <c:v>277777.77777777775</c:v>
                </c:pt>
                <c:pt idx="145">
                  <c:v>277777.77777777775</c:v>
                </c:pt>
                <c:pt idx="146">
                  <c:v>277777.77777777775</c:v>
                </c:pt>
                <c:pt idx="147">
                  <c:v>277777.77777777775</c:v>
                </c:pt>
                <c:pt idx="148">
                  <c:v>277777.77777777775</c:v>
                </c:pt>
                <c:pt idx="149">
                  <c:v>277777.77777777775</c:v>
                </c:pt>
                <c:pt idx="150">
                  <c:v>277777.77777777775</c:v>
                </c:pt>
                <c:pt idx="151">
                  <c:v>277777.77777777775</c:v>
                </c:pt>
                <c:pt idx="152">
                  <c:v>277777.77777777775</c:v>
                </c:pt>
                <c:pt idx="153">
                  <c:v>277777.77777777775</c:v>
                </c:pt>
                <c:pt idx="154">
                  <c:v>277777.77777777775</c:v>
                </c:pt>
                <c:pt idx="155">
                  <c:v>277777.77777777775</c:v>
                </c:pt>
                <c:pt idx="156">
                  <c:v>277777.77777777775</c:v>
                </c:pt>
                <c:pt idx="157">
                  <c:v>277777.77777777775</c:v>
                </c:pt>
                <c:pt idx="158">
                  <c:v>277777.77777777775</c:v>
                </c:pt>
                <c:pt idx="159">
                  <c:v>277777.77777777775</c:v>
                </c:pt>
                <c:pt idx="160">
                  <c:v>277777.77777777775</c:v>
                </c:pt>
                <c:pt idx="161">
                  <c:v>277777.77777777775</c:v>
                </c:pt>
                <c:pt idx="162">
                  <c:v>277777.77777777775</c:v>
                </c:pt>
                <c:pt idx="163">
                  <c:v>277777.77777777775</c:v>
                </c:pt>
                <c:pt idx="164">
                  <c:v>277777.77777777775</c:v>
                </c:pt>
                <c:pt idx="165">
                  <c:v>277777.77777777775</c:v>
                </c:pt>
                <c:pt idx="166">
                  <c:v>277777.77777777775</c:v>
                </c:pt>
                <c:pt idx="167">
                  <c:v>277777.77777777775</c:v>
                </c:pt>
                <c:pt idx="168">
                  <c:v>277777.77777777775</c:v>
                </c:pt>
                <c:pt idx="169">
                  <c:v>277777.77777777775</c:v>
                </c:pt>
                <c:pt idx="170">
                  <c:v>277777.77777777775</c:v>
                </c:pt>
                <c:pt idx="171">
                  <c:v>277777.77777777775</c:v>
                </c:pt>
                <c:pt idx="172">
                  <c:v>277777.77777777775</c:v>
                </c:pt>
                <c:pt idx="173">
                  <c:v>277777.77777777775</c:v>
                </c:pt>
                <c:pt idx="174">
                  <c:v>277777.77777777775</c:v>
                </c:pt>
                <c:pt idx="175">
                  <c:v>277777.77777777775</c:v>
                </c:pt>
                <c:pt idx="176">
                  <c:v>277777.77777777775</c:v>
                </c:pt>
                <c:pt idx="177">
                  <c:v>277777.77777777775</c:v>
                </c:pt>
                <c:pt idx="178">
                  <c:v>277777.77777777775</c:v>
                </c:pt>
                <c:pt idx="179">
                  <c:v>277777.77777777775</c:v>
                </c:pt>
                <c:pt idx="180">
                  <c:v>277777.77777777775</c:v>
                </c:pt>
                <c:pt idx="181">
                  <c:v>277777.77777777775</c:v>
                </c:pt>
                <c:pt idx="182">
                  <c:v>277777.77777777775</c:v>
                </c:pt>
                <c:pt idx="183">
                  <c:v>277777.77777777775</c:v>
                </c:pt>
                <c:pt idx="184">
                  <c:v>277777.77777777775</c:v>
                </c:pt>
                <c:pt idx="185">
                  <c:v>277777.77777777775</c:v>
                </c:pt>
                <c:pt idx="186">
                  <c:v>277777.77777777775</c:v>
                </c:pt>
                <c:pt idx="187">
                  <c:v>277777.77777777775</c:v>
                </c:pt>
                <c:pt idx="188">
                  <c:v>277777.77777777775</c:v>
                </c:pt>
                <c:pt idx="189">
                  <c:v>277777.77777777775</c:v>
                </c:pt>
                <c:pt idx="190">
                  <c:v>277777.77777777775</c:v>
                </c:pt>
                <c:pt idx="191">
                  <c:v>277777.77777777775</c:v>
                </c:pt>
                <c:pt idx="192">
                  <c:v>277777.77777777775</c:v>
                </c:pt>
                <c:pt idx="193">
                  <c:v>277777.77777777775</c:v>
                </c:pt>
                <c:pt idx="194">
                  <c:v>277777.77777777775</c:v>
                </c:pt>
                <c:pt idx="195">
                  <c:v>277777.77777777775</c:v>
                </c:pt>
                <c:pt idx="196">
                  <c:v>277777.77777777775</c:v>
                </c:pt>
                <c:pt idx="197">
                  <c:v>277777.77777777775</c:v>
                </c:pt>
                <c:pt idx="198">
                  <c:v>277777.77777777775</c:v>
                </c:pt>
                <c:pt idx="199">
                  <c:v>277777.77777777775</c:v>
                </c:pt>
                <c:pt idx="200">
                  <c:v>277777.77777777775</c:v>
                </c:pt>
                <c:pt idx="201">
                  <c:v>277777.77777777775</c:v>
                </c:pt>
                <c:pt idx="202">
                  <c:v>277777.77777777775</c:v>
                </c:pt>
                <c:pt idx="203">
                  <c:v>277777.77777777775</c:v>
                </c:pt>
                <c:pt idx="204">
                  <c:v>277777.77777777775</c:v>
                </c:pt>
                <c:pt idx="205">
                  <c:v>277777.77777777775</c:v>
                </c:pt>
                <c:pt idx="206">
                  <c:v>277777.77777777775</c:v>
                </c:pt>
                <c:pt idx="207">
                  <c:v>277777.77777777775</c:v>
                </c:pt>
                <c:pt idx="208">
                  <c:v>277777.77777777775</c:v>
                </c:pt>
                <c:pt idx="209">
                  <c:v>277777.77777777775</c:v>
                </c:pt>
                <c:pt idx="210">
                  <c:v>277777.77777777775</c:v>
                </c:pt>
                <c:pt idx="211">
                  <c:v>277777.77777777775</c:v>
                </c:pt>
                <c:pt idx="212">
                  <c:v>277777.77777777775</c:v>
                </c:pt>
                <c:pt idx="213">
                  <c:v>277777.77777777775</c:v>
                </c:pt>
                <c:pt idx="214">
                  <c:v>277777.77777777775</c:v>
                </c:pt>
                <c:pt idx="215">
                  <c:v>277777.77777777775</c:v>
                </c:pt>
                <c:pt idx="216">
                  <c:v>277777.77777777775</c:v>
                </c:pt>
                <c:pt idx="217">
                  <c:v>277777.77777777775</c:v>
                </c:pt>
                <c:pt idx="218">
                  <c:v>277777.77777777775</c:v>
                </c:pt>
                <c:pt idx="219">
                  <c:v>277777.77777777775</c:v>
                </c:pt>
                <c:pt idx="220">
                  <c:v>277777.77777777775</c:v>
                </c:pt>
                <c:pt idx="221">
                  <c:v>277777.77777777775</c:v>
                </c:pt>
                <c:pt idx="222">
                  <c:v>277777.77777777775</c:v>
                </c:pt>
                <c:pt idx="223">
                  <c:v>277777.77777777775</c:v>
                </c:pt>
                <c:pt idx="224">
                  <c:v>277777.77777777775</c:v>
                </c:pt>
                <c:pt idx="225">
                  <c:v>277777.77777777775</c:v>
                </c:pt>
                <c:pt idx="226">
                  <c:v>277777.77777777775</c:v>
                </c:pt>
                <c:pt idx="227">
                  <c:v>277777.77777777775</c:v>
                </c:pt>
                <c:pt idx="228">
                  <c:v>277777.77777777775</c:v>
                </c:pt>
                <c:pt idx="229">
                  <c:v>277777.77777777775</c:v>
                </c:pt>
                <c:pt idx="230">
                  <c:v>277777.77777777775</c:v>
                </c:pt>
                <c:pt idx="231">
                  <c:v>277777.77777777775</c:v>
                </c:pt>
                <c:pt idx="232">
                  <c:v>277777.77777777775</c:v>
                </c:pt>
                <c:pt idx="233">
                  <c:v>277777.77777777775</c:v>
                </c:pt>
                <c:pt idx="234">
                  <c:v>277777.77777777775</c:v>
                </c:pt>
                <c:pt idx="235">
                  <c:v>277777.77777777775</c:v>
                </c:pt>
                <c:pt idx="236">
                  <c:v>277777.77777777775</c:v>
                </c:pt>
                <c:pt idx="237">
                  <c:v>277777.77777777775</c:v>
                </c:pt>
                <c:pt idx="238">
                  <c:v>277777.77777777775</c:v>
                </c:pt>
                <c:pt idx="239">
                  <c:v>277777.77777777775</c:v>
                </c:pt>
                <c:pt idx="240">
                  <c:v>277777.77777777775</c:v>
                </c:pt>
                <c:pt idx="241">
                  <c:v>277777.77777777775</c:v>
                </c:pt>
                <c:pt idx="242">
                  <c:v>277777.77777777775</c:v>
                </c:pt>
                <c:pt idx="243">
                  <c:v>277777.77777777775</c:v>
                </c:pt>
                <c:pt idx="244">
                  <c:v>277777.77777777775</c:v>
                </c:pt>
                <c:pt idx="245">
                  <c:v>277777.77777777775</c:v>
                </c:pt>
                <c:pt idx="246">
                  <c:v>277777.77777777775</c:v>
                </c:pt>
                <c:pt idx="247">
                  <c:v>277777.77777777775</c:v>
                </c:pt>
                <c:pt idx="248">
                  <c:v>277777.77777777775</c:v>
                </c:pt>
                <c:pt idx="249">
                  <c:v>277777.77777777775</c:v>
                </c:pt>
                <c:pt idx="250">
                  <c:v>277777.77777777775</c:v>
                </c:pt>
                <c:pt idx="251">
                  <c:v>277777.77777777775</c:v>
                </c:pt>
                <c:pt idx="252">
                  <c:v>277777.77777777775</c:v>
                </c:pt>
                <c:pt idx="253">
                  <c:v>277777.77777777775</c:v>
                </c:pt>
                <c:pt idx="254">
                  <c:v>277777.77777777775</c:v>
                </c:pt>
                <c:pt idx="255">
                  <c:v>277777.77777777775</c:v>
                </c:pt>
                <c:pt idx="256">
                  <c:v>277777.77777777775</c:v>
                </c:pt>
                <c:pt idx="257">
                  <c:v>277777.77777777775</c:v>
                </c:pt>
                <c:pt idx="258">
                  <c:v>277777.77777777775</c:v>
                </c:pt>
                <c:pt idx="259">
                  <c:v>277777.77777777775</c:v>
                </c:pt>
                <c:pt idx="260">
                  <c:v>277777.77777777775</c:v>
                </c:pt>
                <c:pt idx="261">
                  <c:v>277777.77777777775</c:v>
                </c:pt>
                <c:pt idx="262">
                  <c:v>277777.77777777775</c:v>
                </c:pt>
                <c:pt idx="263">
                  <c:v>277777.77777777775</c:v>
                </c:pt>
                <c:pt idx="264">
                  <c:v>277777.77777777775</c:v>
                </c:pt>
                <c:pt idx="265">
                  <c:v>277777.77777777775</c:v>
                </c:pt>
                <c:pt idx="266">
                  <c:v>277777.77777777775</c:v>
                </c:pt>
                <c:pt idx="267">
                  <c:v>277777.77777777775</c:v>
                </c:pt>
                <c:pt idx="268">
                  <c:v>277777.77777777775</c:v>
                </c:pt>
                <c:pt idx="269">
                  <c:v>277777.77777777775</c:v>
                </c:pt>
                <c:pt idx="270">
                  <c:v>277777.77777777775</c:v>
                </c:pt>
                <c:pt idx="271">
                  <c:v>277777.77777777775</c:v>
                </c:pt>
                <c:pt idx="272">
                  <c:v>277777.77777777775</c:v>
                </c:pt>
                <c:pt idx="273">
                  <c:v>277777.77777777775</c:v>
                </c:pt>
                <c:pt idx="274">
                  <c:v>277777.77777777775</c:v>
                </c:pt>
                <c:pt idx="275">
                  <c:v>277777.77777777775</c:v>
                </c:pt>
                <c:pt idx="276">
                  <c:v>277777.77777777775</c:v>
                </c:pt>
                <c:pt idx="277">
                  <c:v>277777.77777777775</c:v>
                </c:pt>
                <c:pt idx="278">
                  <c:v>277777.77777777775</c:v>
                </c:pt>
                <c:pt idx="279">
                  <c:v>277777.77777777775</c:v>
                </c:pt>
                <c:pt idx="280">
                  <c:v>277777.77777777775</c:v>
                </c:pt>
                <c:pt idx="281">
                  <c:v>277777.77777777775</c:v>
                </c:pt>
                <c:pt idx="282">
                  <c:v>277777.77777777775</c:v>
                </c:pt>
                <c:pt idx="283">
                  <c:v>277777.77777777775</c:v>
                </c:pt>
                <c:pt idx="284">
                  <c:v>277777.77777777775</c:v>
                </c:pt>
                <c:pt idx="285">
                  <c:v>277777.77777777775</c:v>
                </c:pt>
                <c:pt idx="286">
                  <c:v>277777.77777777775</c:v>
                </c:pt>
                <c:pt idx="287">
                  <c:v>277777.77777777775</c:v>
                </c:pt>
                <c:pt idx="288">
                  <c:v>277777.77777777775</c:v>
                </c:pt>
                <c:pt idx="289">
                  <c:v>277777.77777777775</c:v>
                </c:pt>
                <c:pt idx="290">
                  <c:v>277777.77777777775</c:v>
                </c:pt>
                <c:pt idx="291">
                  <c:v>277777.77777777775</c:v>
                </c:pt>
                <c:pt idx="292">
                  <c:v>277777.77777777775</c:v>
                </c:pt>
                <c:pt idx="293">
                  <c:v>277777.77777777775</c:v>
                </c:pt>
                <c:pt idx="294">
                  <c:v>277777.77777777775</c:v>
                </c:pt>
                <c:pt idx="295">
                  <c:v>277777.77777777775</c:v>
                </c:pt>
                <c:pt idx="296">
                  <c:v>277777.77777777775</c:v>
                </c:pt>
                <c:pt idx="297">
                  <c:v>277777.77777777775</c:v>
                </c:pt>
                <c:pt idx="298">
                  <c:v>277777.77777777775</c:v>
                </c:pt>
                <c:pt idx="299">
                  <c:v>277777.77777777775</c:v>
                </c:pt>
                <c:pt idx="300">
                  <c:v>277777.77777777775</c:v>
                </c:pt>
                <c:pt idx="301">
                  <c:v>277777.77777777775</c:v>
                </c:pt>
                <c:pt idx="302">
                  <c:v>277777.77777777775</c:v>
                </c:pt>
                <c:pt idx="303">
                  <c:v>277777.77777777775</c:v>
                </c:pt>
                <c:pt idx="304">
                  <c:v>277777.77777777775</c:v>
                </c:pt>
                <c:pt idx="305">
                  <c:v>277777.77777777775</c:v>
                </c:pt>
                <c:pt idx="306">
                  <c:v>277777.77777777775</c:v>
                </c:pt>
                <c:pt idx="307">
                  <c:v>277777.77777777775</c:v>
                </c:pt>
                <c:pt idx="308">
                  <c:v>277777.77777777775</c:v>
                </c:pt>
                <c:pt idx="309">
                  <c:v>277777.77777777775</c:v>
                </c:pt>
                <c:pt idx="310">
                  <c:v>277777.77777777775</c:v>
                </c:pt>
                <c:pt idx="311">
                  <c:v>277777.77777777775</c:v>
                </c:pt>
                <c:pt idx="312">
                  <c:v>277777.77777777775</c:v>
                </c:pt>
                <c:pt idx="313">
                  <c:v>277777.77777777775</c:v>
                </c:pt>
                <c:pt idx="314">
                  <c:v>277777.77777777775</c:v>
                </c:pt>
                <c:pt idx="315">
                  <c:v>277777.77777777775</c:v>
                </c:pt>
                <c:pt idx="316">
                  <c:v>277777.77777777775</c:v>
                </c:pt>
                <c:pt idx="317">
                  <c:v>277777.77777777775</c:v>
                </c:pt>
                <c:pt idx="318">
                  <c:v>277777.77777777775</c:v>
                </c:pt>
                <c:pt idx="319">
                  <c:v>277777.77777777775</c:v>
                </c:pt>
                <c:pt idx="320">
                  <c:v>277777.77777777775</c:v>
                </c:pt>
                <c:pt idx="321">
                  <c:v>277777.77777777775</c:v>
                </c:pt>
                <c:pt idx="322">
                  <c:v>277777.77777777775</c:v>
                </c:pt>
                <c:pt idx="323">
                  <c:v>277777.77777777775</c:v>
                </c:pt>
                <c:pt idx="324">
                  <c:v>277777.77777777775</c:v>
                </c:pt>
                <c:pt idx="325">
                  <c:v>277777.77777777775</c:v>
                </c:pt>
                <c:pt idx="326">
                  <c:v>277777.77777777775</c:v>
                </c:pt>
                <c:pt idx="327">
                  <c:v>277777.77777777775</c:v>
                </c:pt>
                <c:pt idx="328">
                  <c:v>277777.77777777775</c:v>
                </c:pt>
                <c:pt idx="329">
                  <c:v>277777.77777777775</c:v>
                </c:pt>
                <c:pt idx="330">
                  <c:v>277777.77777777775</c:v>
                </c:pt>
                <c:pt idx="331">
                  <c:v>277777.77777777775</c:v>
                </c:pt>
                <c:pt idx="332">
                  <c:v>277777.77777777775</c:v>
                </c:pt>
                <c:pt idx="333">
                  <c:v>277777.77777777775</c:v>
                </c:pt>
                <c:pt idx="334">
                  <c:v>277777.77777777775</c:v>
                </c:pt>
                <c:pt idx="335">
                  <c:v>277777.77777777775</c:v>
                </c:pt>
                <c:pt idx="336">
                  <c:v>277777.77777777775</c:v>
                </c:pt>
                <c:pt idx="337">
                  <c:v>277777.77777777775</c:v>
                </c:pt>
                <c:pt idx="338">
                  <c:v>277777.77777777775</c:v>
                </c:pt>
                <c:pt idx="339">
                  <c:v>277777.77777777775</c:v>
                </c:pt>
                <c:pt idx="340">
                  <c:v>277777.77777777775</c:v>
                </c:pt>
                <c:pt idx="341">
                  <c:v>277777.77777777775</c:v>
                </c:pt>
                <c:pt idx="342">
                  <c:v>277777.77777777775</c:v>
                </c:pt>
                <c:pt idx="343">
                  <c:v>277777.77777777775</c:v>
                </c:pt>
                <c:pt idx="344">
                  <c:v>277777.77777777775</c:v>
                </c:pt>
                <c:pt idx="345">
                  <c:v>277777.77777777775</c:v>
                </c:pt>
                <c:pt idx="346">
                  <c:v>277777.77777777775</c:v>
                </c:pt>
                <c:pt idx="347">
                  <c:v>277777.77777777775</c:v>
                </c:pt>
                <c:pt idx="348">
                  <c:v>277777.77777777775</c:v>
                </c:pt>
                <c:pt idx="349">
                  <c:v>277777.77777777775</c:v>
                </c:pt>
                <c:pt idx="350">
                  <c:v>277777.77777777775</c:v>
                </c:pt>
                <c:pt idx="351">
                  <c:v>277777.77777777775</c:v>
                </c:pt>
                <c:pt idx="352">
                  <c:v>277777.77777777775</c:v>
                </c:pt>
                <c:pt idx="353">
                  <c:v>277777.77777777775</c:v>
                </c:pt>
                <c:pt idx="354">
                  <c:v>277777.77777777775</c:v>
                </c:pt>
                <c:pt idx="355">
                  <c:v>277777.77777777775</c:v>
                </c:pt>
                <c:pt idx="356">
                  <c:v>277777.77777777775</c:v>
                </c:pt>
                <c:pt idx="357">
                  <c:v>277777.77777777775</c:v>
                </c:pt>
                <c:pt idx="358">
                  <c:v>277777.77777777775</c:v>
                </c:pt>
                <c:pt idx="359">
                  <c:v>277777.77777777775</c:v>
                </c:pt>
              </c:numCache>
            </c:numRef>
          </c:val>
        </c:ser>
        <c:ser>
          <c:idx val="1"/>
          <c:order val="1"/>
          <c:tx>
            <c:strRef>
              <c:f>대출금리계산기!$E$14:$E$15</c:f>
              <c:strCache>
                <c:ptCount val="2"/>
                <c:pt idx="0">
                  <c:v>이자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cat>
            <c:numRef>
              <c:f>대출금리계산기!$C$16:$C$375</c:f>
              <c:numCache>
                <c:formatCode>m/d/yyyy</c:formatCode>
                <c:ptCount val="360"/>
                <c:pt idx="0">
                  <c:v>43884</c:v>
                </c:pt>
                <c:pt idx="1">
                  <c:v>43913</c:v>
                </c:pt>
                <c:pt idx="2">
                  <c:v>43944</c:v>
                </c:pt>
                <c:pt idx="3">
                  <c:v>43974</c:v>
                </c:pt>
                <c:pt idx="4">
                  <c:v>44005</c:v>
                </c:pt>
                <c:pt idx="5">
                  <c:v>44035</c:v>
                </c:pt>
                <c:pt idx="6">
                  <c:v>44066</c:v>
                </c:pt>
                <c:pt idx="7">
                  <c:v>44097</c:v>
                </c:pt>
                <c:pt idx="8">
                  <c:v>44127</c:v>
                </c:pt>
                <c:pt idx="9">
                  <c:v>44158</c:v>
                </c:pt>
                <c:pt idx="10">
                  <c:v>44188</c:v>
                </c:pt>
                <c:pt idx="11">
                  <c:v>44219</c:v>
                </c:pt>
                <c:pt idx="12">
                  <c:v>44250</c:v>
                </c:pt>
                <c:pt idx="13">
                  <c:v>44278</c:v>
                </c:pt>
                <c:pt idx="14">
                  <c:v>44309</c:v>
                </c:pt>
                <c:pt idx="15">
                  <c:v>44339</c:v>
                </c:pt>
                <c:pt idx="16">
                  <c:v>44370</c:v>
                </c:pt>
                <c:pt idx="17">
                  <c:v>44400</c:v>
                </c:pt>
                <c:pt idx="18">
                  <c:v>44431</c:v>
                </c:pt>
                <c:pt idx="19">
                  <c:v>44462</c:v>
                </c:pt>
                <c:pt idx="20">
                  <c:v>44492</c:v>
                </c:pt>
                <c:pt idx="21">
                  <c:v>44523</c:v>
                </c:pt>
                <c:pt idx="22">
                  <c:v>44553</c:v>
                </c:pt>
                <c:pt idx="23">
                  <c:v>44584</c:v>
                </c:pt>
                <c:pt idx="24">
                  <c:v>44615</c:v>
                </c:pt>
                <c:pt idx="25">
                  <c:v>44643</c:v>
                </c:pt>
                <c:pt idx="26">
                  <c:v>44674</c:v>
                </c:pt>
                <c:pt idx="27">
                  <c:v>44704</c:v>
                </c:pt>
                <c:pt idx="28">
                  <c:v>44735</c:v>
                </c:pt>
                <c:pt idx="29">
                  <c:v>44765</c:v>
                </c:pt>
                <c:pt idx="30">
                  <c:v>44796</c:v>
                </c:pt>
                <c:pt idx="31">
                  <c:v>44827</c:v>
                </c:pt>
                <c:pt idx="32">
                  <c:v>44857</c:v>
                </c:pt>
                <c:pt idx="33">
                  <c:v>44888</c:v>
                </c:pt>
                <c:pt idx="34">
                  <c:v>44918</c:v>
                </c:pt>
                <c:pt idx="35">
                  <c:v>44949</c:v>
                </c:pt>
                <c:pt idx="36">
                  <c:v>44980</c:v>
                </c:pt>
                <c:pt idx="37">
                  <c:v>45008</c:v>
                </c:pt>
                <c:pt idx="38">
                  <c:v>45039</c:v>
                </c:pt>
                <c:pt idx="39">
                  <c:v>45069</c:v>
                </c:pt>
                <c:pt idx="40">
                  <c:v>45100</c:v>
                </c:pt>
                <c:pt idx="41">
                  <c:v>45130</c:v>
                </c:pt>
                <c:pt idx="42">
                  <c:v>45161</c:v>
                </c:pt>
                <c:pt idx="43">
                  <c:v>45192</c:v>
                </c:pt>
                <c:pt idx="44">
                  <c:v>45222</c:v>
                </c:pt>
                <c:pt idx="45">
                  <c:v>45253</c:v>
                </c:pt>
                <c:pt idx="46">
                  <c:v>45283</c:v>
                </c:pt>
                <c:pt idx="47">
                  <c:v>45314</c:v>
                </c:pt>
                <c:pt idx="48">
                  <c:v>45345</c:v>
                </c:pt>
                <c:pt idx="49">
                  <c:v>45374</c:v>
                </c:pt>
                <c:pt idx="50">
                  <c:v>45405</c:v>
                </c:pt>
                <c:pt idx="51">
                  <c:v>45435</c:v>
                </c:pt>
                <c:pt idx="52">
                  <c:v>45466</c:v>
                </c:pt>
                <c:pt idx="53">
                  <c:v>45496</c:v>
                </c:pt>
                <c:pt idx="54">
                  <c:v>45527</c:v>
                </c:pt>
                <c:pt idx="55">
                  <c:v>45558</c:v>
                </c:pt>
                <c:pt idx="56">
                  <c:v>45588</c:v>
                </c:pt>
                <c:pt idx="57">
                  <c:v>45619</c:v>
                </c:pt>
                <c:pt idx="58">
                  <c:v>45649</c:v>
                </c:pt>
                <c:pt idx="59">
                  <c:v>45680</c:v>
                </c:pt>
                <c:pt idx="60">
                  <c:v>45711</c:v>
                </c:pt>
                <c:pt idx="61">
                  <c:v>45739</c:v>
                </c:pt>
                <c:pt idx="62">
                  <c:v>45770</c:v>
                </c:pt>
                <c:pt idx="63">
                  <c:v>45800</c:v>
                </c:pt>
                <c:pt idx="64">
                  <c:v>45831</c:v>
                </c:pt>
                <c:pt idx="65">
                  <c:v>45861</c:v>
                </c:pt>
                <c:pt idx="66">
                  <c:v>45892</c:v>
                </c:pt>
                <c:pt idx="67">
                  <c:v>45923</c:v>
                </c:pt>
                <c:pt idx="68">
                  <c:v>45953</c:v>
                </c:pt>
                <c:pt idx="69">
                  <c:v>45984</c:v>
                </c:pt>
                <c:pt idx="70">
                  <c:v>46014</c:v>
                </c:pt>
                <c:pt idx="71">
                  <c:v>46045</c:v>
                </c:pt>
                <c:pt idx="72">
                  <c:v>46076</c:v>
                </c:pt>
                <c:pt idx="73">
                  <c:v>46104</c:v>
                </c:pt>
                <c:pt idx="74">
                  <c:v>46135</c:v>
                </c:pt>
                <c:pt idx="75">
                  <c:v>46165</c:v>
                </c:pt>
                <c:pt idx="76">
                  <c:v>46196</c:v>
                </c:pt>
                <c:pt idx="77">
                  <c:v>46226</c:v>
                </c:pt>
                <c:pt idx="78">
                  <c:v>46257</c:v>
                </c:pt>
                <c:pt idx="79">
                  <c:v>46288</c:v>
                </c:pt>
                <c:pt idx="80">
                  <c:v>46318</c:v>
                </c:pt>
                <c:pt idx="81">
                  <c:v>46349</c:v>
                </c:pt>
                <c:pt idx="82">
                  <c:v>46379</c:v>
                </c:pt>
                <c:pt idx="83">
                  <c:v>46410</c:v>
                </c:pt>
                <c:pt idx="84">
                  <c:v>46441</c:v>
                </c:pt>
                <c:pt idx="85">
                  <c:v>46469</c:v>
                </c:pt>
                <c:pt idx="86">
                  <c:v>46500</c:v>
                </c:pt>
                <c:pt idx="87">
                  <c:v>46530</c:v>
                </c:pt>
                <c:pt idx="88">
                  <c:v>46561</c:v>
                </c:pt>
                <c:pt idx="89">
                  <c:v>46591</c:v>
                </c:pt>
                <c:pt idx="90">
                  <c:v>46622</c:v>
                </c:pt>
                <c:pt idx="91">
                  <c:v>46653</c:v>
                </c:pt>
                <c:pt idx="92">
                  <c:v>46683</c:v>
                </c:pt>
                <c:pt idx="93">
                  <c:v>46714</c:v>
                </c:pt>
                <c:pt idx="94">
                  <c:v>46744</c:v>
                </c:pt>
                <c:pt idx="95">
                  <c:v>46775</c:v>
                </c:pt>
                <c:pt idx="96">
                  <c:v>46806</c:v>
                </c:pt>
                <c:pt idx="97">
                  <c:v>46835</c:v>
                </c:pt>
                <c:pt idx="98">
                  <c:v>46866</c:v>
                </c:pt>
                <c:pt idx="99">
                  <c:v>46896</c:v>
                </c:pt>
                <c:pt idx="100">
                  <c:v>46927</c:v>
                </c:pt>
                <c:pt idx="101">
                  <c:v>46957</c:v>
                </c:pt>
                <c:pt idx="102">
                  <c:v>46988</c:v>
                </c:pt>
                <c:pt idx="103">
                  <c:v>47019</c:v>
                </c:pt>
                <c:pt idx="104">
                  <c:v>47049</c:v>
                </c:pt>
                <c:pt idx="105">
                  <c:v>47080</c:v>
                </c:pt>
                <c:pt idx="106">
                  <c:v>47110</c:v>
                </c:pt>
                <c:pt idx="107">
                  <c:v>47141</c:v>
                </c:pt>
                <c:pt idx="108">
                  <c:v>47172</c:v>
                </c:pt>
                <c:pt idx="109">
                  <c:v>47200</c:v>
                </c:pt>
                <c:pt idx="110">
                  <c:v>47231</c:v>
                </c:pt>
                <c:pt idx="111">
                  <c:v>47261</c:v>
                </c:pt>
                <c:pt idx="112">
                  <c:v>47292</c:v>
                </c:pt>
                <c:pt idx="113">
                  <c:v>47322</c:v>
                </c:pt>
                <c:pt idx="114">
                  <c:v>47353</c:v>
                </c:pt>
                <c:pt idx="115">
                  <c:v>47384</c:v>
                </c:pt>
                <c:pt idx="116">
                  <c:v>47414</c:v>
                </c:pt>
                <c:pt idx="117">
                  <c:v>47445</c:v>
                </c:pt>
                <c:pt idx="118">
                  <c:v>47475</c:v>
                </c:pt>
                <c:pt idx="119">
                  <c:v>47506</c:v>
                </c:pt>
                <c:pt idx="120">
                  <c:v>47537</c:v>
                </c:pt>
                <c:pt idx="121">
                  <c:v>47565</c:v>
                </c:pt>
                <c:pt idx="122">
                  <c:v>47596</c:v>
                </c:pt>
                <c:pt idx="123">
                  <c:v>47626</c:v>
                </c:pt>
                <c:pt idx="124">
                  <c:v>47657</c:v>
                </c:pt>
                <c:pt idx="125">
                  <c:v>47687</c:v>
                </c:pt>
                <c:pt idx="126">
                  <c:v>47718</c:v>
                </c:pt>
                <c:pt idx="127">
                  <c:v>47749</c:v>
                </c:pt>
                <c:pt idx="128">
                  <c:v>47779</c:v>
                </c:pt>
                <c:pt idx="129">
                  <c:v>47810</c:v>
                </c:pt>
                <c:pt idx="130">
                  <c:v>47840</c:v>
                </c:pt>
                <c:pt idx="131">
                  <c:v>47871</c:v>
                </c:pt>
                <c:pt idx="132">
                  <c:v>47902</c:v>
                </c:pt>
                <c:pt idx="133">
                  <c:v>47930</c:v>
                </c:pt>
                <c:pt idx="134">
                  <c:v>47961</c:v>
                </c:pt>
                <c:pt idx="135">
                  <c:v>47991</c:v>
                </c:pt>
                <c:pt idx="136">
                  <c:v>48022</c:v>
                </c:pt>
                <c:pt idx="137">
                  <c:v>48052</c:v>
                </c:pt>
                <c:pt idx="138">
                  <c:v>48083</c:v>
                </c:pt>
                <c:pt idx="139">
                  <c:v>48114</c:v>
                </c:pt>
                <c:pt idx="140">
                  <c:v>48144</c:v>
                </c:pt>
                <c:pt idx="141">
                  <c:v>48175</c:v>
                </c:pt>
                <c:pt idx="142">
                  <c:v>48205</c:v>
                </c:pt>
                <c:pt idx="143">
                  <c:v>48236</c:v>
                </c:pt>
                <c:pt idx="144">
                  <c:v>48267</c:v>
                </c:pt>
                <c:pt idx="145">
                  <c:v>48296</c:v>
                </c:pt>
                <c:pt idx="146">
                  <c:v>48327</c:v>
                </c:pt>
                <c:pt idx="147">
                  <c:v>48357</c:v>
                </c:pt>
                <c:pt idx="148">
                  <c:v>48388</c:v>
                </c:pt>
                <c:pt idx="149">
                  <c:v>48418</c:v>
                </c:pt>
                <c:pt idx="150">
                  <c:v>48449</c:v>
                </c:pt>
                <c:pt idx="151">
                  <c:v>48480</c:v>
                </c:pt>
                <c:pt idx="152">
                  <c:v>48510</c:v>
                </c:pt>
                <c:pt idx="153">
                  <c:v>48541</c:v>
                </c:pt>
                <c:pt idx="154">
                  <c:v>48571</c:v>
                </c:pt>
                <c:pt idx="155">
                  <c:v>48602</c:v>
                </c:pt>
                <c:pt idx="156">
                  <c:v>48633</c:v>
                </c:pt>
                <c:pt idx="157">
                  <c:v>48661</c:v>
                </c:pt>
                <c:pt idx="158">
                  <c:v>48692</c:v>
                </c:pt>
                <c:pt idx="159">
                  <c:v>48722</c:v>
                </c:pt>
                <c:pt idx="160">
                  <c:v>48753</c:v>
                </c:pt>
                <c:pt idx="161">
                  <c:v>48783</c:v>
                </c:pt>
                <c:pt idx="162">
                  <c:v>48814</c:v>
                </c:pt>
                <c:pt idx="163">
                  <c:v>48845</c:v>
                </c:pt>
                <c:pt idx="164">
                  <c:v>48875</c:v>
                </c:pt>
                <c:pt idx="165">
                  <c:v>48906</c:v>
                </c:pt>
                <c:pt idx="166">
                  <c:v>48936</c:v>
                </c:pt>
                <c:pt idx="167">
                  <c:v>48967</c:v>
                </c:pt>
                <c:pt idx="168">
                  <c:v>48998</c:v>
                </c:pt>
                <c:pt idx="169">
                  <c:v>49026</c:v>
                </c:pt>
                <c:pt idx="170">
                  <c:v>49057</c:v>
                </c:pt>
                <c:pt idx="171">
                  <c:v>49087</c:v>
                </c:pt>
                <c:pt idx="172">
                  <c:v>49118</c:v>
                </c:pt>
                <c:pt idx="173">
                  <c:v>49148</c:v>
                </c:pt>
                <c:pt idx="174">
                  <c:v>49179</c:v>
                </c:pt>
                <c:pt idx="175">
                  <c:v>49210</c:v>
                </c:pt>
                <c:pt idx="176">
                  <c:v>49240</c:v>
                </c:pt>
                <c:pt idx="177">
                  <c:v>49271</c:v>
                </c:pt>
                <c:pt idx="178">
                  <c:v>49301</c:v>
                </c:pt>
                <c:pt idx="179">
                  <c:v>49332</c:v>
                </c:pt>
                <c:pt idx="180">
                  <c:v>49363</c:v>
                </c:pt>
                <c:pt idx="181">
                  <c:v>49391</c:v>
                </c:pt>
                <c:pt idx="182">
                  <c:v>49422</c:v>
                </c:pt>
                <c:pt idx="183">
                  <c:v>49452</c:v>
                </c:pt>
                <c:pt idx="184">
                  <c:v>49483</c:v>
                </c:pt>
                <c:pt idx="185">
                  <c:v>49513</c:v>
                </c:pt>
                <c:pt idx="186">
                  <c:v>49544</c:v>
                </c:pt>
                <c:pt idx="187">
                  <c:v>49575</c:v>
                </c:pt>
                <c:pt idx="188">
                  <c:v>49605</c:v>
                </c:pt>
                <c:pt idx="189">
                  <c:v>49636</c:v>
                </c:pt>
                <c:pt idx="190">
                  <c:v>49666</c:v>
                </c:pt>
                <c:pt idx="191">
                  <c:v>49697</c:v>
                </c:pt>
                <c:pt idx="192">
                  <c:v>49728</c:v>
                </c:pt>
                <c:pt idx="193">
                  <c:v>49757</c:v>
                </c:pt>
                <c:pt idx="194">
                  <c:v>49788</c:v>
                </c:pt>
                <c:pt idx="195">
                  <c:v>49818</c:v>
                </c:pt>
                <c:pt idx="196">
                  <c:v>49849</c:v>
                </c:pt>
                <c:pt idx="197">
                  <c:v>49879</c:v>
                </c:pt>
                <c:pt idx="198">
                  <c:v>49910</c:v>
                </c:pt>
                <c:pt idx="199">
                  <c:v>49941</c:v>
                </c:pt>
                <c:pt idx="200">
                  <c:v>49971</c:v>
                </c:pt>
                <c:pt idx="201">
                  <c:v>50002</c:v>
                </c:pt>
                <c:pt idx="202">
                  <c:v>50032</c:v>
                </c:pt>
                <c:pt idx="203">
                  <c:v>50063</c:v>
                </c:pt>
                <c:pt idx="204">
                  <c:v>50094</c:v>
                </c:pt>
                <c:pt idx="205">
                  <c:v>50122</c:v>
                </c:pt>
                <c:pt idx="206">
                  <c:v>50153</c:v>
                </c:pt>
                <c:pt idx="207">
                  <c:v>50183</c:v>
                </c:pt>
                <c:pt idx="208">
                  <c:v>50214</c:v>
                </c:pt>
                <c:pt idx="209">
                  <c:v>50244</c:v>
                </c:pt>
                <c:pt idx="210">
                  <c:v>50275</c:v>
                </c:pt>
                <c:pt idx="211">
                  <c:v>50306</c:v>
                </c:pt>
                <c:pt idx="212">
                  <c:v>50336</c:v>
                </c:pt>
                <c:pt idx="213">
                  <c:v>50367</c:v>
                </c:pt>
                <c:pt idx="214">
                  <c:v>50397</c:v>
                </c:pt>
                <c:pt idx="215">
                  <c:v>50428</c:v>
                </c:pt>
                <c:pt idx="216">
                  <c:v>50459</c:v>
                </c:pt>
                <c:pt idx="217">
                  <c:v>50487</c:v>
                </c:pt>
                <c:pt idx="218">
                  <c:v>50518</c:v>
                </c:pt>
                <c:pt idx="219">
                  <c:v>50548</c:v>
                </c:pt>
                <c:pt idx="220">
                  <c:v>50579</c:v>
                </c:pt>
                <c:pt idx="221">
                  <c:v>50609</c:v>
                </c:pt>
                <c:pt idx="222">
                  <c:v>50640</c:v>
                </c:pt>
                <c:pt idx="223">
                  <c:v>50671</c:v>
                </c:pt>
                <c:pt idx="224">
                  <c:v>50701</c:v>
                </c:pt>
                <c:pt idx="225">
                  <c:v>50732</c:v>
                </c:pt>
                <c:pt idx="226">
                  <c:v>50762</c:v>
                </c:pt>
                <c:pt idx="227">
                  <c:v>50793</c:v>
                </c:pt>
                <c:pt idx="228">
                  <c:v>50824</c:v>
                </c:pt>
                <c:pt idx="229">
                  <c:v>50852</c:v>
                </c:pt>
                <c:pt idx="230">
                  <c:v>50883</c:v>
                </c:pt>
                <c:pt idx="231">
                  <c:v>50913</c:v>
                </c:pt>
                <c:pt idx="232">
                  <c:v>50944</c:v>
                </c:pt>
                <c:pt idx="233">
                  <c:v>50974</c:v>
                </c:pt>
                <c:pt idx="234">
                  <c:v>51005</c:v>
                </c:pt>
                <c:pt idx="235">
                  <c:v>51036</c:v>
                </c:pt>
                <c:pt idx="236">
                  <c:v>51066</c:v>
                </c:pt>
                <c:pt idx="237">
                  <c:v>51097</c:v>
                </c:pt>
                <c:pt idx="238">
                  <c:v>51127</c:v>
                </c:pt>
                <c:pt idx="239">
                  <c:v>51158</c:v>
                </c:pt>
                <c:pt idx="240">
                  <c:v>51189</c:v>
                </c:pt>
                <c:pt idx="241">
                  <c:v>51218</c:v>
                </c:pt>
                <c:pt idx="242">
                  <c:v>51249</c:v>
                </c:pt>
                <c:pt idx="243">
                  <c:v>51279</c:v>
                </c:pt>
                <c:pt idx="244">
                  <c:v>51310</c:v>
                </c:pt>
                <c:pt idx="245">
                  <c:v>51340</c:v>
                </c:pt>
                <c:pt idx="246">
                  <c:v>51371</c:v>
                </c:pt>
                <c:pt idx="247">
                  <c:v>51402</c:v>
                </c:pt>
                <c:pt idx="248">
                  <c:v>51432</c:v>
                </c:pt>
                <c:pt idx="249">
                  <c:v>51463</c:v>
                </c:pt>
                <c:pt idx="250">
                  <c:v>51493</c:v>
                </c:pt>
                <c:pt idx="251">
                  <c:v>51524</c:v>
                </c:pt>
                <c:pt idx="252">
                  <c:v>51555</c:v>
                </c:pt>
                <c:pt idx="253">
                  <c:v>51583</c:v>
                </c:pt>
                <c:pt idx="254">
                  <c:v>51614</c:v>
                </c:pt>
                <c:pt idx="255">
                  <c:v>51644</c:v>
                </c:pt>
                <c:pt idx="256">
                  <c:v>51675</c:v>
                </c:pt>
                <c:pt idx="257">
                  <c:v>51705</c:v>
                </c:pt>
                <c:pt idx="258">
                  <c:v>51736</c:v>
                </c:pt>
                <c:pt idx="259">
                  <c:v>51767</c:v>
                </c:pt>
                <c:pt idx="260">
                  <c:v>51797</c:v>
                </c:pt>
                <c:pt idx="261">
                  <c:v>51828</c:v>
                </c:pt>
                <c:pt idx="262">
                  <c:v>51858</c:v>
                </c:pt>
                <c:pt idx="263">
                  <c:v>51889</c:v>
                </c:pt>
                <c:pt idx="264">
                  <c:v>51920</c:v>
                </c:pt>
                <c:pt idx="265">
                  <c:v>51948</c:v>
                </c:pt>
                <c:pt idx="266">
                  <c:v>51979</c:v>
                </c:pt>
                <c:pt idx="267">
                  <c:v>52009</c:v>
                </c:pt>
                <c:pt idx="268">
                  <c:v>52040</c:v>
                </c:pt>
                <c:pt idx="269">
                  <c:v>52070</c:v>
                </c:pt>
                <c:pt idx="270">
                  <c:v>52101</c:v>
                </c:pt>
                <c:pt idx="271">
                  <c:v>52132</c:v>
                </c:pt>
                <c:pt idx="272">
                  <c:v>52162</c:v>
                </c:pt>
                <c:pt idx="273">
                  <c:v>52193</c:v>
                </c:pt>
                <c:pt idx="274">
                  <c:v>52223</c:v>
                </c:pt>
                <c:pt idx="275">
                  <c:v>52254</c:v>
                </c:pt>
                <c:pt idx="276">
                  <c:v>52285</c:v>
                </c:pt>
                <c:pt idx="277">
                  <c:v>52313</c:v>
                </c:pt>
                <c:pt idx="278">
                  <c:v>52344</c:v>
                </c:pt>
                <c:pt idx="279">
                  <c:v>52374</c:v>
                </c:pt>
                <c:pt idx="280">
                  <c:v>52405</c:v>
                </c:pt>
                <c:pt idx="281">
                  <c:v>52435</c:v>
                </c:pt>
                <c:pt idx="282">
                  <c:v>52466</c:v>
                </c:pt>
                <c:pt idx="283">
                  <c:v>52497</c:v>
                </c:pt>
                <c:pt idx="284">
                  <c:v>52527</c:v>
                </c:pt>
                <c:pt idx="285">
                  <c:v>52558</c:v>
                </c:pt>
                <c:pt idx="286">
                  <c:v>52588</c:v>
                </c:pt>
                <c:pt idx="287">
                  <c:v>52619</c:v>
                </c:pt>
                <c:pt idx="288">
                  <c:v>52650</c:v>
                </c:pt>
                <c:pt idx="289">
                  <c:v>52679</c:v>
                </c:pt>
                <c:pt idx="290">
                  <c:v>52710</c:v>
                </c:pt>
                <c:pt idx="291">
                  <c:v>52740</c:v>
                </c:pt>
                <c:pt idx="292">
                  <c:v>52771</c:v>
                </c:pt>
                <c:pt idx="293">
                  <c:v>52801</c:v>
                </c:pt>
                <c:pt idx="294">
                  <c:v>52832</c:v>
                </c:pt>
                <c:pt idx="295">
                  <c:v>52863</c:v>
                </c:pt>
                <c:pt idx="296">
                  <c:v>52893</c:v>
                </c:pt>
                <c:pt idx="297">
                  <c:v>52924</c:v>
                </c:pt>
                <c:pt idx="298">
                  <c:v>52954</c:v>
                </c:pt>
                <c:pt idx="299">
                  <c:v>52985</c:v>
                </c:pt>
                <c:pt idx="300">
                  <c:v>53016</c:v>
                </c:pt>
                <c:pt idx="301">
                  <c:v>53044</c:v>
                </c:pt>
                <c:pt idx="302">
                  <c:v>53075</c:v>
                </c:pt>
                <c:pt idx="303">
                  <c:v>53105</c:v>
                </c:pt>
                <c:pt idx="304">
                  <c:v>53136</c:v>
                </c:pt>
                <c:pt idx="305">
                  <c:v>53166</c:v>
                </c:pt>
                <c:pt idx="306">
                  <c:v>53197</c:v>
                </c:pt>
                <c:pt idx="307">
                  <c:v>53228</c:v>
                </c:pt>
                <c:pt idx="308">
                  <c:v>53258</c:v>
                </c:pt>
                <c:pt idx="309">
                  <c:v>53289</c:v>
                </c:pt>
                <c:pt idx="310">
                  <c:v>53319</c:v>
                </c:pt>
                <c:pt idx="311">
                  <c:v>53350</c:v>
                </c:pt>
                <c:pt idx="312">
                  <c:v>53381</c:v>
                </c:pt>
                <c:pt idx="313">
                  <c:v>53409</c:v>
                </c:pt>
                <c:pt idx="314">
                  <c:v>53440</c:v>
                </c:pt>
                <c:pt idx="315">
                  <c:v>53470</c:v>
                </c:pt>
                <c:pt idx="316">
                  <c:v>53501</c:v>
                </c:pt>
                <c:pt idx="317">
                  <c:v>53531</c:v>
                </c:pt>
                <c:pt idx="318">
                  <c:v>53562</c:v>
                </c:pt>
                <c:pt idx="319">
                  <c:v>53593</c:v>
                </c:pt>
                <c:pt idx="320">
                  <c:v>53623</c:v>
                </c:pt>
                <c:pt idx="321">
                  <c:v>53654</c:v>
                </c:pt>
                <c:pt idx="322">
                  <c:v>53684</c:v>
                </c:pt>
                <c:pt idx="323">
                  <c:v>53715</c:v>
                </c:pt>
                <c:pt idx="324">
                  <c:v>53746</c:v>
                </c:pt>
                <c:pt idx="325">
                  <c:v>53774</c:v>
                </c:pt>
                <c:pt idx="326">
                  <c:v>53805</c:v>
                </c:pt>
                <c:pt idx="327">
                  <c:v>53835</c:v>
                </c:pt>
                <c:pt idx="328">
                  <c:v>53866</c:v>
                </c:pt>
                <c:pt idx="329">
                  <c:v>53896</c:v>
                </c:pt>
                <c:pt idx="330">
                  <c:v>53927</c:v>
                </c:pt>
                <c:pt idx="331">
                  <c:v>53958</c:v>
                </c:pt>
                <c:pt idx="332">
                  <c:v>53988</c:v>
                </c:pt>
                <c:pt idx="333">
                  <c:v>54019</c:v>
                </c:pt>
                <c:pt idx="334">
                  <c:v>54049</c:v>
                </c:pt>
                <c:pt idx="335">
                  <c:v>54080</c:v>
                </c:pt>
                <c:pt idx="336">
                  <c:v>54111</c:v>
                </c:pt>
                <c:pt idx="337">
                  <c:v>54140</c:v>
                </c:pt>
                <c:pt idx="338">
                  <c:v>54171</c:v>
                </c:pt>
                <c:pt idx="339">
                  <c:v>54201</c:v>
                </c:pt>
                <c:pt idx="340">
                  <c:v>54232</c:v>
                </c:pt>
                <c:pt idx="341">
                  <c:v>54262</c:v>
                </c:pt>
                <c:pt idx="342">
                  <c:v>54293</c:v>
                </c:pt>
                <c:pt idx="343">
                  <c:v>54324</c:v>
                </c:pt>
                <c:pt idx="344">
                  <c:v>54354</c:v>
                </c:pt>
                <c:pt idx="345">
                  <c:v>54385</c:v>
                </c:pt>
                <c:pt idx="346">
                  <c:v>54415</c:v>
                </c:pt>
                <c:pt idx="347">
                  <c:v>54446</c:v>
                </c:pt>
                <c:pt idx="348">
                  <c:v>54477</c:v>
                </c:pt>
                <c:pt idx="349">
                  <c:v>54505</c:v>
                </c:pt>
                <c:pt idx="350">
                  <c:v>54536</c:v>
                </c:pt>
                <c:pt idx="351">
                  <c:v>54566</c:v>
                </c:pt>
                <c:pt idx="352">
                  <c:v>54597</c:v>
                </c:pt>
                <c:pt idx="353">
                  <c:v>54627</c:v>
                </c:pt>
                <c:pt idx="354">
                  <c:v>54658</c:v>
                </c:pt>
                <c:pt idx="355">
                  <c:v>54689</c:v>
                </c:pt>
                <c:pt idx="356">
                  <c:v>54719</c:v>
                </c:pt>
                <c:pt idx="357">
                  <c:v>54750</c:v>
                </c:pt>
                <c:pt idx="358">
                  <c:v>54780</c:v>
                </c:pt>
                <c:pt idx="359">
                  <c:v>54811</c:v>
                </c:pt>
              </c:numCache>
            </c:numRef>
          </c:cat>
          <c:val>
            <c:numRef>
              <c:f>대출금리계산기!$E$16:$E$375</c:f>
              <c:numCache>
                <c:formatCode>_-[$₩-412]* #,##0_-;\-[$₩-412]* #,##0_-;_-[$₩-412]* "-"??_-;_-@_-</c:formatCode>
                <c:ptCount val="360"/>
                <c:pt idx="0">
                  <c:v>250000</c:v>
                </c:pt>
                <c:pt idx="1">
                  <c:v>249305.55555555556</c:v>
                </c:pt>
                <c:pt idx="2">
                  <c:v>248611.11111111112</c:v>
                </c:pt>
                <c:pt idx="3">
                  <c:v>247916.66666666669</c:v>
                </c:pt>
                <c:pt idx="4">
                  <c:v>247222.22222222225</c:v>
                </c:pt>
                <c:pt idx="5">
                  <c:v>246527.77777777781</c:v>
                </c:pt>
                <c:pt idx="6">
                  <c:v>245833.33333333337</c:v>
                </c:pt>
                <c:pt idx="7">
                  <c:v>245138.88888888893</c:v>
                </c:pt>
                <c:pt idx="8">
                  <c:v>244444.4444444445</c:v>
                </c:pt>
                <c:pt idx="9">
                  <c:v>243750.00000000003</c:v>
                </c:pt>
                <c:pt idx="10">
                  <c:v>243055.55555555559</c:v>
                </c:pt>
                <c:pt idx="11">
                  <c:v>242361.11111111115</c:v>
                </c:pt>
                <c:pt idx="12">
                  <c:v>241666.66666666672</c:v>
                </c:pt>
                <c:pt idx="13">
                  <c:v>240972.22222222228</c:v>
                </c:pt>
                <c:pt idx="14">
                  <c:v>240277.77777777784</c:v>
                </c:pt>
                <c:pt idx="15">
                  <c:v>239583.3333333334</c:v>
                </c:pt>
                <c:pt idx="16">
                  <c:v>238888.88888888896</c:v>
                </c:pt>
                <c:pt idx="17">
                  <c:v>238194.44444444453</c:v>
                </c:pt>
                <c:pt idx="18">
                  <c:v>237500.00000000009</c:v>
                </c:pt>
                <c:pt idx="19">
                  <c:v>236805.55555555565</c:v>
                </c:pt>
                <c:pt idx="20">
                  <c:v>236111.11111111121</c:v>
                </c:pt>
                <c:pt idx="21">
                  <c:v>235416.66666666674</c:v>
                </c:pt>
                <c:pt idx="22">
                  <c:v>234722.22222222231</c:v>
                </c:pt>
                <c:pt idx="23">
                  <c:v>234027.77777777787</c:v>
                </c:pt>
                <c:pt idx="24">
                  <c:v>233333.33333333343</c:v>
                </c:pt>
                <c:pt idx="25">
                  <c:v>232638.88888888899</c:v>
                </c:pt>
                <c:pt idx="26">
                  <c:v>231944.44444444455</c:v>
                </c:pt>
                <c:pt idx="27">
                  <c:v>231250.00000000012</c:v>
                </c:pt>
                <c:pt idx="28">
                  <c:v>230555.55555555568</c:v>
                </c:pt>
                <c:pt idx="29">
                  <c:v>229861.11111111124</c:v>
                </c:pt>
                <c:pt idx="30">
                  <c:v>229166.6666666668</c:v>
                </c:pt>
                <c:pt idx="31">
                  <c:v>228472.22222222236</c:v>
                </c:pt>
                <c:pt idx="32">
                  <c:v>227777.77777777793</c:v>
                </c:pt>
                <c:pt idx="33">
                  <c:v>227083.33333333349</c:v>
                </c:pt>
                <c:pt idx="34">
                  <c:v>226388.88888888902</c:v>
                </c:pt>
                <c:pt idx="35">
                  <c:v>225694.44444444458</c:v>
                </c:pt>
                <c:pt idx="36">
                  <c:v>225000.00000000015</c:v>
                </c:pt>
                <c:pt idx="37">
                  <c:v>224305.55555555571</c:v>
                </c:pt>
                <c:pt idx="38">
                  <c:v>223611.11111111127</c:v>
                </c:pt>
                <c:pt idx="39">
                  <c:v>222916.66666666683</c:v>
                </c:pt>
                <c:pt idx="40">
                  <c:v>222222.22222222239</c:v>
                </c:pt>
                <c:pt idx="41">
                  <c:v>221527.77777777796</c:v>
                </c:pt>
                <c:pt idx="42">
                  <c:v>220833.33333333352</c:v>
                </c:pt>
                <c:pt idx="43">
                  <c:v>220138.88888888908</c:v>
                </c:pt>
                <c:pt idx="44">
                  <c:v>219444.44444444464</c:v>
                </c:pt>
                <c:pt idx="45">
                  <c:v>218750.0000000002</c:v>
                </c:pt>
                <c:pt idx="46">
                  <c:v>218055.55555555574</c:v>
                </c:pt>
                <c:pt idx="47">
                  <c:v>217361.1111111113</c:v>
                </c:pt>
                <c:pt idx="48">
                  <c:v>216666.66666666686</c:v>
                </c:pt>
                <c:pt idx="49">
                  <c:v>215972.22222222242</c:v>
                </c:pt>
                <c:pt idx="50">
                  <c:v>215277.77777777798</c:v>
                </c:pt>
                <c:pt idx="51">
                  <c:v>214583.33333333355</c:v>
                </c:pt>
                <c:pt idx="52">
                  <c:v>213888.88888888911</c:v>
                </c:pt>
                <c:pt idx="53">
                  <c:v>213194.44444444467</c:v>
                </c:pt>
                <c:pt idx="54">
                  <c:v>212500.00000000023</c:v>
                </c:pt>
                <c:pt idx="55">
                  <c:v>211805.55555555579</c:v>
                </c:pt>
                <c:pt idx="56">
                  <c:v>211111.11111111136</c:v>
                </c:pt>
                <c:pt idx="57">
                  <c:v>210416.66666666692</c:v>
                </c:pt>
                <c:pt idx="58">
                  <c:v>209722.22222222248</c:v>
                </c:pt>
                <c:pt idx="59">
                  <c:v>209027.77777777801</c:v>
                </c:pt>
                <c:pt idx="60">
                  <c:v>208333.33333333358</c:v>
                </c:pt>
                <c:pt idx="61">
                  <c:v>207638.88888888914</c:v>
                </c:pt>
                <c:pt idx="62">
                  <c:v>206944.4444444447</c:v>
                </c:pt>
                <c:pt idx="63">
                  <c:v>206250.00000000026</c:v>
                </c:pt>
                <c:pt idx="64">
                  <c:v>205555.55555555582</c:v>
                </c:pt>
                <c:pt idx="65">
                  <c:v>204861.11111111139</c:v>
                </c:pt>
                <c:pt idx="66">
                  <c:v>204166.66666666695</c:v>
                </c:pt>
                <c:pt idx="67">
                  <c:v>203472.22222222251</c:v>
                </c:pt>
                <c:pt idx="68">
                  <c:v>202777.77777777807</c:v>
                </c:pt>
                <c:pt idx="69">
                  <c:v>202083.33333333363</c:v>
                </c:pt>
                <c:pt idx="70">
                  <c:v>201388.8888888892</c:v>
                </c:pt>
                <c:pt idx="71">
                  <c:v>200694.44444444473</c:v>
                </c:pt>
                <c:pt idx="72">
                  <c:v>200000.00000000029</c:v>
                </c:pt>
                <c:pt idx="73">
                  <c:v>199305.55555555585</c:v>
                </c:pt>
                <c:pt idx="74">
                  <c:v>198611.11111111142</c:v>
                </c:pt>
                <c:pt idx="75">
                  <c:v>197916.66666666698</c:v>
                </c:pt>
                <c:pt idx="76">
                  <c:v>197222.22222222254</c:v>
                </c:pt>
                <c:pt idx="77">
                  <c:v>196527.7777777781</c:v>
                </c:pt>
                <c:pt idx="78">
                  <c:v>195833.33333333366</c:v>
                </c:pt>
                <c:pt idx="79">
                  <c:v>195138.88888888923</c:v>
                </c:pt>
                <c:pt idx="80">
                  <c:v>194444.44444444479</c:v>
                </c:pt>
                <c:pt idx="81">
                  <c:v>193750.00000000035</c:v>
                </c:pt>
                <c:pt idx="82">
                  <c:v>193055.55555555591</c:v>
                </c:pt>
                <c:pt idx="83">
                  <c:v>192361.11111111144</c:v>
                </c:pt>
                <c:pt idx="84">
                  <c:v>191666.66666666701</c:v>
                </c:pt>
                <c:pt idx="85">
                  <c:v>190972.22222222257</c:v>
                </c:pt>
                <c:pt idx="86">
                  <c:v>190277.77777777813</c:v>
                </c:pt>
                <c:pt idx="87">
                  <c:v>189583.33333333369</c:v>
                </c:pt>
                <c:pt idx="88">
                  <c:v>188888.88888888925</c:v>
                </c:pt>
                <c:pt idx="89">
                  <c:v>188194.44444444482</c:v>
                </c:pt>
                <c:pt idx="90">
                  <c:v>187500.00000000038</c:v>
                </c:pt>
                <c:pt idx="91">
                  <c:v>186805.55555555594</c:v>
                </c:pt>
                <c:pt idx="92">
                  <c:v>186111.1111111115</c:v>
                </c:pt>
                <c:pt idx="93">
                  <c:v>185416.66666666706</c:v>
                </c:pt>
                <c:pt idx="94">
                  <c:v>184722.22222222263</c:v>
                </c:pt>
                <c:pt idx="95">
                  <c:v>184027.77777777819</c:v>
                </c:pt>
                <c:pt idx="96">
                  <c:v>183333.33333333372</c:v>
                </c:pt>
                <c:pt idx="97">
                  <c:v>182638.88888888928</c:v>
                </c:pt>
                <c:pt idx="98">
                  <c:v>181944.44444444485</c:v>
                </c:pt>
                <c:pt idx="99">
                  <c:v>181250.00000000041</c:v>
                </c:pt>
                <c:pt idx="100">
                  <c:v>180555.55555555597</c:v>
                </c:pt>
                <c:pt idx="101">
                  <c:v>179861.11111111153</c:v>
                </c:pt>
                <c:pt idx="102">
                  <c:v>179166.66666666709</c:v>
                </c:pt>
                <c:pt idx="103">
                  <c:v>178472.22222222266</c:v>
                </c:pt>
                <c:pt idx="104">
                  <c:v>177777.77777777822</c:v>
                </c:pt>
                <c:pt idx="105">
                  <c:v>177083.33333333378</c:v>
                </c:pt>
                <c:pt idx="106">
                  <c:v>176388.88888888934</c:v>
                </c:pt>
                <c:pt idx="107">
                  <c:v>175694.4444444449</c:v>
                </c:pt>
                <c:pt idx="108">
                  <c:v>175000.00000000044</c:v>
                </c:pt>
                <c:pt idx="109">
                  <c:v>174305.555555556</c:v>
                </c:pt>
                <c:pt idx="110">
                  <c:v>173611.11111111156</c:v>
                </c:pt>
                <c:pt idx="111">
                  <c:v>172916.66666666712</c:v>
                </c:pt>
                <c:pt idx="112">
                  <c:v>172222.22222222268</c:v>
                </c:pt>
                <c:pt idx="113">
                  <c:v>171527.77777777825</c:v>
                </c:pt>
                <c:pt idx="114">
                  <c:v>170833.33333333381</c:v>
                </c:pt>
                <c:pt idx="115">
                  <c:v>170138.88888888937</c:v>
                </c:pt>
                <c:pt idx="116">
                  <c:v>169444.44444444493</c:v>
                </c:pt>
                <c:pt idx="117">
                  <c:v>168750.00000000049</c:v>
                </c:pt>
                <c:pt idx="118">
                  <c:v>168055.55555555606</c:v>
                </c:pt>
                <c:pt idx="119">
                  <c:v>167361.11111111162</c:v>
                </c:pt>
                <c:pt idx="120">
                  <c:v>166666.66666666718</c:v>
                </c:pt>
                <c:pt idx="121">
                  <c:v>165972.22222222271</c:v>
                </c:pt>
                <c:pt idx="122">
                  <c:v>165277.77777777828</c:v>
                </c:pt>
                <c:pt idx="123">
                  <c:v>164583.33333333384</c:v>
                </c:pt>
                <c:pt idx="124">
                  <c:v>163888.8888888894</c:v>
                </c:pt>
                <c:pt idx="125">
                  <c:v>163194.44444444496</c:v>
                </c:pt>
                <c:pt idx="126">
                  <c:v>162500.00000000052</c:v>
                </c:pt>
                <c:pt idx="127">
                  <c:v>161805.55555555609</c:v>
                </c:pt>
                <c:pt idx="128">
                  <c:v>161111.11111111165</c:v>
                </c:pt>
                <c:pt idx="129">
                  <c:v>160416.66666666721</c:v>
                </c:pt>
                <c:pt idx="130">
                  <c:v>159722.22222222277</c:v>
                </c:pt>
                <c:pt idx="131">
                  <c:v>159027.77777777833</c:v>
                </c:pt>
                <c:pt idx="132">
                  <c:v>158333.3333333339</c:v>
                </c:pt>
                <c:pt idx="133">
                  <c:v>157638.88888888943</c:v>
                </c:pt>
                <c:pt idx="134">
                  <c:v>156944.44444444499</c:v>
                </c:pt>
                <c:pt idx="135">
                  <c:v>156250.00000000055</c:v>
                </c:pt>
                <c:pt idx="136">
                  <c:v>155555.55555555611</c:v>
                </c:pt>
                <c:pt idx="137">
                  <c:v>154861.11111111168</c:v>
                </c:pt>
                <c:pt idx="138">
                  <c:v>154166.66666666724</c:v>
                </c:pt>
                <c:pt idx="139">
                  <c:v>153472.2222222228</c:v>
                </c:pt>
                <c:pt idx="140">
                  <c:v>152777.77777777836</c:v>
                </c:pt>
                <c:pt idx="141">
                  <c:v>152083.33333333393</c:v>
                </c:pt>
                <c:pt idx="142">
                  <c:v>151388.88888888949</c:v>
                </c:pt>
                <c:pt idx="143">
                  <c:v>150694.44444444505</c:v>
                </c:pt>
                <c:pt idx="144">
                  <c:v>150000.00000000061</c:v>
                </c:pt>
                <c:pt idx="145">
                  <c:v>149305.55555555617</c:v>
                </c:pt>
                <c:pt idx="146">
                  <c:v>148611.11111111171</c:v>
                </c:pt>
                <c:pt idx="147">
                  <c:v>147916.66666666727</c:v>
                </c:pt>
                <c:pt idx="148">
                  <c:v>147222.22222222283</c:v>
                </c:pt>
                <c:pt idx="149">
                  <c:v>146527.77777777839</c:v>
                </c:pt>
                <c:pt idx="150">
                  <c:v>145833.33333333395</c:v>
                </c:pt>
                <c:pt idx="151">
                  <c:v>145138.88888888952</c:v>
                </c:pt>
                <c:pt idx="152">
                  <c:v>144444.44444444508</c:v>
                </c:pt>
                <c:pt idx="153">
                  <c:v>143750.00000000064</c:v>
                </c:pt>
                <c:pt idx="154">
                  <c:v>143055.5555555562</c:v>
                </c:pt>
                <c:pt idx="155">
                  <c:v>142361.11111111176</c:v>
                </c:pt>
                <c:pt idx="156">
                  <c:v>141666.66666666733</c:v>
                </c:pt>
                <c:pt idx="157">
                  <c:v>140972.22222222289</c:v>
                </c:pt>
                <c:pt idx="158">
                  <c:v>140277.77777777842</c:v>
                </c:pt>
                <c:pt idx="159">
                  <c:v>139583.33333333398</c:v>
                </c:pt>
                <c:pt idx="160">
                  <c:v>138888.88888888955</c:v>
                </c:pt>
                <c:pt idx="161">
                  <c:v>138194.44444444511</c:v>
                </c:pt>
                <c:pt idx="162">
                  <c:v>137500.00000000067</c:v>
                </c:pt>
                <c:pt idx="163">
                  <c:v>136805.55555555623</c:v>
                </c:pt>
                <c:pt idx="164">
                  <c:v>136111.11111111179</c:v>
                </c:pt>
                <c:pt idx="165">
                  <c:v>135416.66666666736</c:v>
                </c:pt>
                <c:pt idx="166">
                  <c:v>134722.22222222292</c:v>
                </c:pt>
                <c:pt idx="167">
                  <c:v>134027.77777777848</c:v>
                </c:pt>
                <c:pt idx="168">
                  <c:v>133333.33333333404</c:v>
                </c:pt>
                <c:pt idx="169">
                  <c:v>132638.8888888896</c:v>
                </c:pt>
                <c:pt idx="170">
                  <c:v>131944.44444444514</c:v>
                </c:pt>
                <c:pt idx="171">
                  <c:v>131250.0000000007</c:v>
                </c:pt>
                <c:pt idx="172">
                  <c:v>130555.55555555628</c:v>
                </c:pt>
                <c:pt idx="173">
                  <c:v>129861.11111111184</c:v>
                </c:pt>
                <c:pt idx="174">
                  <c:v>129166.66666666738</c:v>
                </c:pt>
                <c:pt idx="175">
                  <c:v>128472.22222222295</c:v>
                </c:pt>
                <c:pt idx="176">
                  <c:v>127777.77777777851</c:v>
                </c:pt>
                <c:pt idx="177">
                  <c:v>127083.33333333407</c:v>
                </c:pt>
                <c:pt idx="178">
                  <c:v>126388.88888888963</c:v>
                </c:pt>
                <c:pt idx="179">
                  <c:v>125694.44444444519</c:v>
                </c:pt>
                <c:pt idx="180">
                  <c:v>125000.00000000074</c:v>
                </c:pt>
                <c:pt idx="181">
                  <c:v>124305.5555555563</c:v>
                </c:pt>
                <c:pt idx="182">
                  <c:v>123611.11111111187</c:v>
                </c:pt>
                <c:pt idx="183">
                  <c:v>122916.66666666743</c:v>
                </c:pt>
                <c:pt idx="184">
                  <c:v>122222.22222222299</c:v>
                </c:pt>
                <c:pt idx="185">
                  <c:v>121527.77777777855</c:v>
                </c:pt>
                <c:pt idx="186">
                  <c:v>120833.3333333341</c:v>
                </c:pt>
                <c:pt idx="187">
                  <c:v>120138.88888888966</c:v>
                </c:pt>
                <c:pt idx="188">
                  <c:v>119444.44444444522</c:v>
                </c:pt>
                <c:pt idx="189">
                  <c:v>118750.00000000079</c:v>
                </c:pt>
                <c:pt idx="190">
                  <c:v>118055.55555555635</c:v>
                </c:pt>
                <c:pt idx="191">
                  <c:v>117361.11111111191</c:v>
                </c:pt>
                <c:pt idx="192">
                  <c:v>116666.66666666746</c:v>
                </c:pt>
                <c:pt idx="193">
                  <c:v>115972.22222222302</c:v>
                </c:pt>
                <c:pt idx="194">
                  <c:v>115277.77777777858</c:v>
                </c:pt>
                <c:pt idx="195">
                  <c:v>114583.33333333414</c:v>
                </c:pt>
                <c:pt idx="196">
                  <c:v>113888.88888888971</c:v>
                </c:pt>
                <c:pt idx="197">
                  <c:v>113194.44444444527</c:v>
                </c:pt>
                <c:pt idx="198">
                  <c:v>112500.00000000081</c:v>
                </c:pt>
                <c:pt idx="199">
                  <c:v>111805.55555555638</c:v>
                </c:pt>
                <c:pt idx="200">
                  <c:v>111111.11111111194</c:v>
                </c:pt>
                <c:pt idx="201">
                  <c:v>110416.6666666675</c:v>
                </c:pt>
                <c:pt idx="202">
                  <c:v>109722.22222222306</c:v>
                </c:pt>
                <c:pt idx="203">
                  <c:v>109027.77777777863</c:v>
                </c:pt>
                <c:pt idx="204">
                  <c:v>108333.33333333419</c:v>
                </c:pt>
                <c:pt idx="205">
                  <c:v>107638.88888888973</c:v>
                </c:pt>
                <c:pt idx="206">
                  <c:v>106944.4444444453</c:v>
                </c:pt>
                <c:pt idx="207">
                  <c:v>106250.00000000086</c:v>
                </c:pt>
                <c:pt idx="208">
                  <c:v>105555.55555555642</c:v>
                </c:pt>
                <c:pt idx="209">
                  <c:v>104861.11111111198</c:v>
                </c:pt>
                <c:pt idx="210">
                  <c:v>104166.66666666754</c:v>
                </c:pt>
                <c:pt idx="211">
                  <c:v>103472.22222222309</c:v>
                </c:pt>
                <c:pt idx="212">
                  <c:v>102777.77777777865</c:v>
                </c:pt>
                <c:pt idx="213">
                  <c:v>102083.33333333422</c:v>
                </c:pt>
                <c:pt idx="214">
                  <c:v>101388.88888888978</c:v>
                </c:pt>
                <c:pt idx="215">
                  <c:v>100694.44444444534</c:v>
                </c:pt>
                <c:pt idx="216">
                  <c:v>100000.0000000009</c:v>
                </c:pt>
                <c:pt idx="217">
                  <c:v>99305.55555555645</c:v>
                </c:pt>
                <c:pt idx="218">
                  <c:v>98611.111111112012</c:v>
                </c:pt>
                <c:pt idx="219">
                  <c:v>97916.666666667574</c:v>
                </c:pt>
                <c:pt idx="220">
                  <c:v>97222.222222223136</c:v>
                </c:pt>
                <c:pt idx="221">
                  <c:v>96527.777777778698</c:v>
                </c:pt>
                <c:pt idx="222">
                  <c:v>95833.33333333426</c:v>
                </c:pt>
                <c:pt idx="223">
                  <c:v>95138.888888889807</c:v>
                </c:pt>
                <c:pt idx="224">
                  <c:v>94444.444444445369</c:v>
                </c:pt>
                <c:pt idx="225">
                  <c:v>93750.000000000931</c:v>
                </c:pt>
                <c:pt idx="226">
                  <c:v>93055.555555556493</c:v>
                </c:pt>
                <c:pt idx="227">
                  <c:v>92361.111111112055</c:v>
                </c:pt>
                <c:pt idx="228">
                  <c:v>91666.666666667617</c:v>
                </c:pt>
                <c:pt idx="229">
                  <c:v>90972.222222223165</c:v>
                </c:pt>
                <c:pt idx="230">
                  <c:v>90277.777777778727</c:v>
                </c:pt>
                <c:pt idx="231">
                  <c:v>89583.333333334289</c:v>
                </c:pt>
                <c:pt idx="232">
                  <c:v>88888.888888889851</c:v>
                </c:pt>
                <c:pt idx="233">
                  <c:v>88194.444444445413</c:v>
                </c:pt>
                <c:pt idx="234">
                  <c:v>87500.000000000975</c:v>
                </c:pt>
                <c:pt idx="235">
                  <c:v>86805.555555556537</c:v>
                </c:pt>
                <c:pt idx="236">
                  <c:v>86111.111111112084</c:v>
                </c:pt>
                <c:pt idx="237">
                  <c:v>85416.666666667646</c:v>
                </c:pt>
                <c:pt idx="238">
                  <c:v>84722.222222223209</c:v>
                </c:pt>
                <c:pt idx="239">
                  <c:v>84027.777777778771</c:v>
                </c:pt>
                <c:pt idx="240">
                  <c:v>83333.333333334333</c:v>
                </c:pt>
                <c:pt idx="241">
                  <c:v>82638.888888889895</c:v>
                </c:pt>
                <c:pt idx="242">
                  <c:v>81944.444444445442</c:v>
                </c:pt>
                <c:pt idx="243">
                  <c:v>81250.000000001004</c:v>
                </c:pt>
                <c:pt idx="244">
                  <c:v>80555.555555556566</c:v>
                </c:pt>
                <c:pt idx="245">
                  <c:v>79861.111111112128</c:v>
                </c:pt>
                <c:pt idx="246">
                  <c:v>79166.66666666769</c:v>
                </c:pt>
                <c:pt idx="247">
                  <c:v>78472.222222223252</c:v>
                </c:pt>
                <c:pt idx="248">
                  <c:v>77777.7777777788</c:v>
                </c:pt>
                <c:pt idx="249">
                  <c:v>77083.333333334362</c:v>
                </c:pt>
                <c:pt idx="250">
                  <c:v>76388.888888889924</c:v>
                </c:pt>
                <c:pt idx="251">
                  <c:v>75694.444444445486</c:v>
                </c:pt>
                <c:pt idx="252">
                  <c:v>75000.000000001048</c:v>
                </c:pt>
                <c:pt idx="253">
                  <c:v>74305.55555555661</c:v>
                </c:pt>
                <c:pt idx="254">
                  <c:v>73611.111111112157</c:v>
                </c:pt>
                <c:pt idx="255">
                  <c:v>72916.666666667719</c:v>
                </c:pt>
                <c:pt idx="256">
                  <c:v>72222.222222223281</c:v>
                </c:pt>
                <c:pt idx="257">
                  <c:v>71527.777777778843</c:v>
                </c:pt>
                <c:pt idx="258">
                  <c:v>70833.333333334405</c:v>
                </c:pt>
                <c:pt idx="259">
                  <c:v>70138.888888889967</c:v>
                </c:pt>
                <c:pt idx="260">
                  <c:v>69444.444444445515</c:v>
                </c:pt>
                <c:pt idx="261">
                  <c:v>68750.000000001077</c:v>
                </c:pt>
                <c:pt idx="262">
                  <c:v>68055.555555556639</c:v>
                </c:pt>
                <c:pt idx="263">
                  <c:v>67361.111111112201</c:v>
                </c:pt>
                <c:pt idx="264">
                  <c:v>66666.666666667763</c:v>
                </c:pt>
                <c:pt idx="265">
                  <c:v>65972.222222223325</c:v>
                </c:pt>
                <c:pt idx="266">
                  <c:v>65277.77777777888</c:v>
                </c:pt>
                <c:pt idx="267">
                  <c:v>64583.333333334442</c:v>
                </c:pt>
                <c:pt idx="268">
                  <c:v>63888.888888889996</c:v>
                </c:pt>
                <c:pt idx="269">
                  <c:v>63194.444444445558</c:v>
                </c:pt>
                <c:pt idx="270">
                  <c:v>62500.00000000112</c:v>
                </c:pt>
                <c:pt idx="271">
                  <c:v>61805.555555556675</c:v>
                </c:pt>
                <c:pt idx="272">
                  <c:v>61111.111111112237</c:v>
                </c:pt>
                <c:pt idx="273">
                  <c:v>60416.666666667799</c:v>
                </c:pt>
                <c:pt idx="274">
                  <c:v>59722.222222223354</c:v>
                </c:pt>
                <c:pt idx="275">
                  <c:v>59027.777777778916</c:v>
                </c:pt>
                <c:pt idx="276">
                  <c:v>58333.333333334478</c:v>
                </c:pt>
                <c:pt idx="277">
                  <c:v>57638.88888889004</c:v>
                </c:pt>
                <c:pt idx="278">
                  <c:v>56944.444444445595</c:v>
                </c:pt>
                <c:pt idx="279">
                  <c:v>56250.000000001157</c:v>
                </c:pt>
                <c:pt idx="280">
                  <c:v>55555.555555556719</c:v>
                </c:pt>
                <c:pt idx="281">
                  <c:v>54861.111111112274</c:v>
                </c:pt>
                <c:pt idx="282">
                  <c:v>54166.666666667836</c:v>
                </c:pt>
                <c:pt idx="283">
                  <c:v>53472.222222223398</c:v>
                </c:pt>
                <c:pt idx="284">
                  <c:v>52777.777777778952</c:v>
                </c:pt>
                <c:pt idx="285">
                  <c:v>52083.333333334514</c:v>
                </c:pt>
                <c:pt idx="286">
                  <c:v>51388.888888890076</c:v>
                </c:pt>
                <c:pt idx="287">
                  <c:v>50694.444444445631</c:v>
                </c:pt>
                <c:pt idx="288">
                  <c:v>50000.000000001193</c:v>
                </c:pt>
                <c:pt idx="289">
                  <c:v>49305.555555556755</c:v>
                </c:pt>
                <c:pt idx="290">
                  <c:v>48611.11111111231</c:v>
                </c:pt>
                <c:pt idx="291">
                  <c:v>47916.666666667872</c:v>
                </c:pt>
                <c:pt idx="292">
                  <c:v>47222.222222223434</c:v>
                </c:pt>
                <c:pt idx="293">
                  <c:v>46527.777777778989</c:v>
                </c:pt>
                <c:pt idx="294">
                  <c:v>45833.333333334551</c:v>
                </c:pt>
                <c:pt idx="295">
                  <c:v>45138.888888890113</c:v>
                </c:pt>
                <c:pt idx="296">
                  <c:v>44444.444444445668</c:v>
                </c:pt>
                <c:pt idx="297">
                  <c:v>43750.00000000123</c:v>
                </c:pt>
                <c:pt idx="298">
                  <c:v>43055.555555556792</c:v>
                </c:pt>
                <c:pt idx="299">
                  <c:v>42361.111111112346</c:v>
                </c:pt>
                <c:pt idx="300">
                  <c:v>41666.666666667901</c:v>
                </c:pt>
                <c:pt idx="301">
                  <c:v>40972.222222223463</c:v>
                </c:pt>
                <c:pt idx="302">
                  <c:v>40277.777777779018</c:v>
                </c:pt>
                <c:pt idx="303">
                  <c:v>39583.333333334573</c:v>
                </c:pt>
                <c:pt idx="304">
                  <c:v>38888.888888890127</c:v>
                </c:pt>
                <c:pt idx="305">
                  <c:v>38194.444444445682</c:v>
                </c:pt>
                <c:pt idx="306">
                  <c:v>37500.000000001237</c:v>
                </c:pt>
                <c:pt idx="307">
                  <c:v>36805.555555556792</c:v>
                </c:pt>
                <c:pt idx="308">
                  <c:v>36111.111111112346</c:v>
                </c:pt>
                <c:pt idx="309">
                  <c:v>35416.666666667901</c:v>
                </c:pt>
                <c:pt idx="310">
                  <c:v>34722.222222223456</c:v>
                </c:pt>
                <c:pt idx="311">
                  <c:v>34027.777777779011</c:v>
                </c:pt>
                <c:pt idx="312">
                  <c:v>33333.333333334565</c:v>
                </c:pt>
                <c:pt idx="313">
                  <c:v>32638.88888889012</c:v>
                </c:pt>
                <c:pt idx="314">
                  <c:v>31944.444444445675</c:v>
                </c:pt>
                <c:pt idx="315">
                  <c:v>31250.00000000123</c:v>
                </c:pt>
                <c:pt idx="316">
                  <c:v>30555.555555556784</c:v>
                </c:pt>
                <c:pt idx="317">
                  <c:v>29861.111111112339</c:v>
                </c:pt>
                <c:pt idx="318">
                  <c:v>29166.666666667894</c:v>
                </c:pt>
                <c:pt idx="319">
                  <c:v>28472.222222223449</c:v>
                </c:pt>
                <c:pt idx="320">
                  <c:v>27777.777777779003</c:v>
                </c:pt>
                <c:pt idx="321">
                  <c:v>27083.333333334562</c:v>
                </c:pt>
                <c:pt idx="322">
                  <c:v>26388.888888890117</c:v>
                </c:pt>
                <c:pt idx="323">
                  <c:v>25694.444444445671</c:v>
                </c:pt>
                <c:pt idx="324">
                  <c:v>25000.000000001226</c:v>
                </c:pt>
                <c:pt idx="325">
                  <c:v>24305.555555556781</c:v>
                </c:pt>
                <c:pt idx="326">
                  <c:v>23611.111111112335</c:v>
                </c:pt>
                <c:pt idx="327">
                  <c:v>22916.66666666789</c:v>
                </c:pt>
                <c:pt idx="328">
                  <c:v>22222.222222223445</c:v>
                </c:pt>
                <c:pt idx="329">
                  <c:v>21527.777777779</c:v>
                </c:pt>
                <c:pt idx="330">
                  <c:v>20833.333333334554</c:v>
                </c:pt>
                <c:pt idx="331">
                  <c:v>20138.888888890109</c:v>
                </c:pt>
                <c:pt idx="332">
                  <c:v>19444.444444445664</c:v>
                </c:pt>
                <c:pt idx="333">
                  <c:v>18750.000000001219</c:v>
                </c:pt>
                <c:pt idx="334">
                  <c:v>18055.555555556777</c:v>
                </c:pt>
                <c:pt idx="335">
                  <c:v>17361.111111112332</c:v>
                </c:pt>
                <c:pt idx="336">
                  <c:v>16666.666666667887</c:v>
                </c:pt>
                <c:pt idx="337">
                  <c:v>15972.222222223441</c:v>
                </c:pt>
                <c:pt idx="338">
                  <c:v>15277.777777778996</c:v>
                </c:pt>
                <c:pt idx="339">
                  <c:v>14583.333333334551</c:v>
                </c:pt>
                <c:pt idx="340">
                  <c:v>13888.888888890106</c:v>
                </c:pt>
                <c:pt idx="341">
                  <c:v>13194.44444444566</c:v>
                </c:pt>
                <c:pt idx="342">
                  <c:v>12500.000000001215</c:v>
                </c:pt>
                <c:pt idx="343">
                  <c:v>11805.55555555677</c:v>
                </c:pt>
                <c:pt idx="344">
                  <c:v>11111.111111112326</c:v>
                </c:pt>
                <c:pt idx="345">
                  <c:v>10416.666666667881</c:v>
                </c:pt>
                <c:pt idx="346">
                  <c:v>9722.2222222234359</c:v>
                </c:pt>
                <c:pt idx="347">
                  <c:v>9027.7777777789906</c:v>
                </c:pt>
                <c:pt idx="348">
                  <c:v>8333.3333333345454</c:v>
                </c:pt>
                <c:pt idx="349">
                  <c:v>7638.888888890101</c:v>
                </c:pt>
                <c:pt idx="350">
                  <c:v>6944.4444444456558</c:v>
                </c:pt>
                <c:pt idx="351">
                  <c:v>6250.0000000012105</c:v>
                </c:pt>
                <c:pt idx="352">
                  <c:v>5555.5555555567662</c:v>
                </c:pt>
                <c:pt idx="353">
                  <c:v>4861.1111111123219</c:v>
                </c:pt>
                <c:pt idx="354">
                  <c:v>4166.6666666678775</c:v>
                </c:pt>
                <c:pt idx="355">
                  <c:v>3472.2222222234327</c:v>
                </c:pt>
                <c:pt idx="356">
                  <c:v>2777.7777777789884</c:v>
                </c:pt>
                <c:pt idx="357">
                  <c:v>2083.333333334544</c:v>
                </c:pt>
                <c:pt idx="358">
                  <c:v>1388.8888888900995</c:v>
                </c:pt>
                <c:pt idx="359">
                  <c:v>694.44444444565511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806024"/>
        <c:axId val="408801712"/>
      </c:areaChart>
      <c:dateAx>
        <c:axId val="4088060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08801712"/>
        <c:crosses val="autoZero"/>
        <c:auto val="1"/>
        <c:lblOffset val="100"/>
        <c:baseTimeUnit val="years"/>
        <c:majorUnit val="15"/>
        <c:majorTimeUnit val="years"/>
      </c:dateAx>
      <c:valAx>
        <c:axId val="40880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₩-412]* #,##0_-;\-[$₩-412]* #,##0_-;_-[$₩-412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08806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원리금균등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대출금리계산기!$I$14:$I$15</c:f>
              <c:strCache>
                <c:ptCount val="2"/>
                <c:pt idx="0">
                  <c:v>납입원금</c:v>
                </c:pt>
              </c:strCache>
            </c:strRef>
          </c:tx>
          <c:spPr>
            <a:solidFill>
              <a:schemeClr val="accent6"/>
            </a:solidFill>
            <a:ln w="25400">
              <a:solidFill>
                <a:schemeClr val="accent6"/>
              </a:solidFill>
            </a:ln>
            <a:effectLst/>
          </c:spPr>
          <c:cat>
            <c:numRef>
              <c:f>대출금리계산기!$C$16:$C$375</c:f>
              <c:numCache>
                <c:formatCode>m/d/yyyy</c:formatCode>
                <c:ptCount val="360"/>
                <c:pt idx="0">
                  <c:v>43884</c:v>
                </c:pt>
                <c:pt idx="1">
                  <c:v>43913</c:v>
                </c:pt>
                <c:pt idx="2">
                  <c:v>43944</c:v>
                </c:pt>
                <c:pt idx="3">
                  <c:v>43974</c:v>
                </c:pt>
                <c:pt idx="4">
                  <c:v>44005</c:v>
                </c:pt>
                <c:pt idx="5">
                  <c:v>44035</c:v>
                </c:pt>
                <c:pt idx="6">
                  <c:v>44066</c:v>
                </c:pt>
                <c:pt idx="7">
                  <c:v>44097</c:v>
                </c:pt>
                <c:pt idx="8">
                  <c:v>44127</c:v>
                </c:pt>
                <c:pt idx="9">
                  <c:v>44158</c:v>
                </c:pt>
                <c:pt idx="10">
                  <c:v>44188</c:v>
                </c:pt>
                <c:pt idx="11">
                  <c:v>44219</c:v>
                </c:pt>
                <c:pt idx="12">
                  <c:v>44250</c:v>
                </c:pt>
                <c:pt idx="13">
                  <c:v>44278</c:v>
                </c:pt>
                <c:pt idx="14">
                  <c:v>44309</c:v>
                </c:pt>
                <c:pt idx="15">
                  <c:v>44339</c:v>
                </c:pt>
                <c:pt idx="16">
                  <c:v>44370</c:v>
                </c:pt>
                <c:pt idx="17">
                  <c:v>44400</c:v>
                </c:pt>
                <c:pt idx="18">
                  <c:v>44431</c:v>
                </c:pt>
                <c:pt idx="19">
                  <c:v>44462</c:v>
                </c:pt>
                <c:pt idx="20">
                  <c:v>44492</c:v>
                </c:pt>
                <c:pt idx="21">
                  <c:v>44523</c:v>
                </c:pt>
                <c:pt idx="22">
                  <c:v>44553</c:v>
                </c:pt>
                <c:pt idx="23">
                  <c:v>44584</c:v>
                </c:pt>
                <c:pt idx="24">
                  <c:v>44615</c:v>
                </c:pt>
                <c:pt idx="25">
                  <c:v>44643</c:v>
                </c:pt>
                <c:pt idx="26">
                  <c:v>44674</c:v>
                </c:pt>
                <c:pt idx="27">
                  <c:v>44704</c:v>
                </c:pt>
                <c:pt idx="28">
                  <c:v>44735</c:v>
                </c:pt>
                <c:pt idx="29">
                  <c:v>44765</c:v>
                </c:pt>
                <c:pt idx="30">
                  <c:v>44796</c:v>
                </c:pt>
                <c:pt idx="31">
                  <c:v>44827</c:v>
                </c:pt>
                <c:pt idx="32">
                  <c:v>44857</c:v>
                </c:pt>
                <c:pt idx="33">
                  <c:v>44888</c:v>
                </c:pt>
                <c:pt idx="34">
                  <c:v>44918</c:v>
                </c:pt>
                <c:pt idx="35">
                  <c:v>44949</c:v>
                </c:pt>
                <c:pt idx="36">
                  <c:v>44980</c:v>
                </c:pt>
                <c:pt idx="37">
                  <c:v>45008</c:v>
                </c:pt>
                <c:pt idx="38">
                  <c:v>45039</c:v>
                </c:pt>
                <c:pt idx="39">
                  <c:v>45069</c:v>
                </c:pt>
                <c:pt idx="40">
                  <c:v>45100</c:v>
                </c:pt>
                <c:pt idx="41">
                  <c:v>45130</c:v>
                </c:pt>
                <c:pt idx="42">
                  <c:v>45161</c:v>
                </c:pt>
                <c:pt idx="43">
                  <c:v>45192</c:v>
                </c:pt>
                <c:pt idx="44">
                  <c:v>45222</c:v>
                </c:pt>
                <c:pt idx="45">
                  <c:v>45253</c:v>
                </c:pt>
                <c:pt idx="46">
                  <c:v>45283</c:v>
                </c:pt>
                <c:pt idx="47">
                  <c:v>45314</c:v>
                </c:pt>
                <c:pt idx="48">
                  <c:v>45345</c:v>
                </c:pt>
                <c:pt idx="49">
                  <c:v>45374</c:v>
                </c:pt>
                <c:pt idx="50">
                  <c:v>45405</c:v>
                </c:pt>
                <c:pt idx="51">
                  <c:v>45435</c:v>
                </c:pt>
                <c:pt idx="52">
                  <c:v>45466</c:v>
                </c:pt>
                <c:pt idx="53">
                  <c:v>45496</c:v>
                </c:pt>
                <c:pt idx="54">
                  <c:v>45527</c:v>
                </c:pt>
                <c:pt idx="55">
                  <c:v>45558</c:v>
                </c:pt>
                <c:pt idx="56">
                  <c:v>45588</c:v>
                </c:pt>
                <c:pt idx="57">
                  <c:v>45619</c:v>
                </c:pt>
                <c:pt idx="58">
                  <c:v>45649</c:v>
                </c:pt>
                <c:pt idx="59">
                  <c:v>45680</c:v>
                </c:pt>
                <c:pt idx="60">
                  <c:v>45711</c:v>
                </c:pt>
                <c:pt idx="61">
                  <c:v>45739</c:v>
                </c:pt>
                <c:pt idx="62">
                  <c:v>45770</c:v>
                </c:pt>
                <c:pt idx="63">
                  <c:v>45800</c:v>
                </c:pt>
                <c:pt idx="64">
                  <c:v>45831</c:v>
                </c:pt>
                <c:pt idx="65">
                  <c:v>45861</c:v>
                </c:pt>
                <c:pt idx="66">
                  <c:v>45892</c:v>
                </c:pt>
                <c:pt idx="67">
                  <c:v>45923</c:v>
                </c:pt>
                <c:pt idx="68">
                  <c:v>45953</c:v>
                </c:pt>
                <c:pt idx="69">
                  <c:v>45984</c:v>
                </c:pt>
                <c:pt idx="70">
                  <c:v>46014</c:v>
                </c:pt>
                <c:pt idx="71">
                  <c:v>46045</c:v>
                </c:pt>
                <c:pt idx="72">
                  <c:v>46076</c:v>
                </c:pt>
                <c:pt idx="73">
                  <c:v>46104</c:v>
                </c:pt>
                <c:pt idx="74">
                  <c:v>46135</c:v>
                </c:pt>
                <c:pt idx="75">
                  <c:v>46165</c:v>
                </c:pt>
                <c:pt idx="76">
                  <c:v>46196</c:v>
                </c:pt>
                <c:pt idx="77">
                  <c:v>46226</c:v>
                </c:pt>
                <c:pt idx="78">
                  <c:v>46257</c:v>
                </c:pt>
                <c:pt idx="79">
                  <c:v>46288</c:v>
                </c:pt>
                <c:pt idx="80">
                  <c:v>46318</c:v>
                </c:pt>
                <c:pt idx="81">
                  <c:v>46349</c:v>
                </c:pt>
                <c:pt idx="82">
                  <c:v>46379</c:v>
                </c:pt>
                <c:pt idx="83">
                  <c:v>46410</c:v>
                </c:pt>
                <c:pt idx="84">
                  <c:v>46441</c:v>
                </c:pt>
                <c:pt idx="85">
                  <c:v>46469</c:v>
                </c:pt>
                <c:pt idx="86">
                  <c:v>46500</c:v>
                </c:pt>
                <c:pt idx="87">
                  <c:v>46530</c:v>
                </c:pt>
                <c:pt idx="88">
                  <c:v>46561</c:v>
                </c:pt>
                <c:pt idx="89">
                  <c:v>46591</c:v>
                </c:pt>
                <c:pt idx="90">
                  <c:v>46622</c:v>
                </c:pt>
                <c:pt idx="91">
                  <c:v>46653</c:v>
                </c:pt>
                <c:pt idx="92">
                  <c:v>46683</c:v>
                </c:pt>
                <c:pt idx="93">
                  <c:v>46714</c:v>
                </c:pt>
                <c:pt idx="94">
                  <c:v>46744</c:v>
                </c:pt>
                <c:pt idx="95">
                  <c:v>46775</c:v>
                </c:pt>
                <c:pt idx="96">
                  <c:v>46806</c:v>
                </c:pt>
                <c:pt idx="97">
                  <c:v>46835</c:v>
                </c:pt>
                <c:pt idx="98">
                  <c:v>46866</c:v>
                </c:pt>
                <c:pt idx="99">
                  <c:v>46896</c:v>
                </c:pt>
                <c:pt idx="100">
                  <c:v>46927</c:v>
                </c:pt>
                <c:pt idx="101">
                  <c:v>46957</c:v>
                </c:pt>
                <c:pt idx="102">
                  <c:v>46988</c:v>
                </c:pt>
                <c:pt idx="103">
                  <c:v>47019</c:v>
                </c:pt>
                <c:pt idx="104">
                  <c:v>47049</c:v>
                </c:pt>
                <c:pt idx="105">
                  <c:v>47080</c:v>
                </c:pt>
                <c:pt idx="106">
                  <c:v>47110</c:v>
                </c:pt>
                <c:pt idx="107">
                  <c:v>47141</c:v>
                </c:pt>
                <c:pt idx="108">
                  <c:v>47172</c:v>
                </c:pt>
                <c:pt idx="109">
                  <c:v>47200</c:v>
                </c:pt>
                <c:pt idx="110">
                  <c:v>47231</c:v>
                </c:pt>
                <c:pt idx="111">
                  <c:v>47261</c:v>
                </c:pt>
                <c:pt idx="112">
                  <c:v>47292</c:v>
                </c:pt>
                <c:pt idx="113">
                  <c:v>47322</c:v>
                </c:pt>
                <c:pt idx="114">
                  <c:v>47353</c:v>
                </c:pt>
                <c:pt idx="115">
                  <c:v>47384</c:v>
                </c:pt>
                <c:pt idx="116">
                  <c:v>47414</c:v>
                </c:pt>
                <c:pt idx="117">
                  <c:v>47445</c:v>
                </c:pt>
                <c:pt idx="118">
                  <c:v>47475</c:v>
                </c:pt>
                <c:pt idx="119">
                  <c:v>47506</c:v>
                </c:pt>
                <c:pt idx="120">
                  <c:v>47537</c:v>
                </c:pt>
                <c:pt idx="121">
                  <c:v>47565</c:v>
                </c:pt>
                <c:pt idx="122">
                  <c:v>47596</c:v>
                </c:pt>
                <c:pt idx="123">
                  <c:v>47626</c:v>
                </c:pt>
                <c:pt idx="124">
                  <c:v>47657</c:v>
                </c:pt>
                <c:pt idx="125">
                  <c:v>47687</c:v>
                </c:pt>
                <c:pt idx="126">
                  <c:v>47718</c:v>
                </c:pt>
                <c:pt idx="127">
                  <c:v>47749</c:v>
                </c:pt>
                <c:pt idx="128">
                  <c:v>47779</c:v>
                </c:pt>
                <c:pt idx="129">
                  <c:v>47810</c:v>
                </c:pt>
                <c:pt idx="130">
                  <c:v>47840</c:v>
                </c:pt>
                <c:pt idx="131">
                  <c:v>47871</c:v>
                </c:pt>
                <c:pt idx="132">
                  <c:v>47902</c:v>
                </c:pt>
                <c:pt idx="133">
                  <c:v>47930</c:v>
                </c:pt>
                <c:pt idx="134">
                  <c:v>47961</c:v>
                </c:pt>
                <c:pt idx="135">
                  <c:v>47991</c:v>
                </c:pt>
                <c:pt idx="136">
                  <c:v>48022</c:v>
                </c:pt>
                <c:pt idx="137">
                  <c:v>48052</c:v>
                </c:pt>
                <c:pt idx="138">
                  <c:v>48083</c:v>
                </c:pt>
                <c:pt idx="139">
                  <c:v>48114</c:v>
                </c:pt>
                <c:pt idx="140">
                  <c:v>48144</c:v>
                </c:pt>
                <c:pt idx="141">
                  <c:v>48175</c:v>
                </c:pt>
                <c:pt idx="142">
                  <c:v>48205</c:v>
                </c:pt>
                <c:pt idx="143">
                  <c:v>48236</c:v>
                </c:pt>
                <c:pt idx="144">
                  <c:v>48267</c:v>
                </c:pt>
                <c:pt idx="145">
                  <c:v>48296</c:v>
                </c:pt>
                <c:pt idx="146">
                  <c:v>48327</c:v>
                </c:pt>
                <c:pt idx="147">
                  <c:v>48357</c:v>
                </c:pt>
                <c:pt idx="148">
                  <c:v>48388</c:v>
                </c:pt>
                <c:pt idx="149">
                  <c:v>48418</c:v>
                </c:pt>
                <c:pt idx="150">
                  <c:v>48449</c:v>
                </c:pt>
                <c:pt idx="151">
                  <c:v>48480</c:v>
                </c:pt>
                <c:pt idx="152">
                  <c:v>48510</c:v>
                </c:pt>
                <c:pt idx="153">
                  <c:v>48541</c:v>
                </c:pt>
                <c:pt idx="154">
                  <c:v>48571</c:v>
                </c:pt>
                <c:pt idx="155">
                  <c:v>48602</c:v>
                </c:pt>
                <c:pt idx="156">
                  <c:v>48633</c:v>
                </c:pt>
                <c:pt idx="157">
                  <c:v>48661</c:v>
                </c:pt>
                <c:pt idx="158">
                  <c:v>48692</c:v>
                </c:pt>
                <c:pt idx="159">
                  <c:v>48722</c:v>
                </c:pt>
                <c:pt idx="160">
                  <c:v>48753</c:v>
                </c:pt>
                <c:pt idx="161">
                  <c:v>48783</c:v>
                </c:pt>
                <c:pt idx="162">
                  <c:v>48814</c:v>
                </c:pt>
                <c:pt idx="163">
                  <c:v>48845</c:v>
                </c:pt>
                <c:pt idx="164">
                  <c:v>48875</c:v>
                </c:pt>
                <c:pt idx="165">
                  <c:v>48906</c:v>
                </c:pt>
                <c:pt idx="166">
                  <c:v>48936</c:v>
                </c:pt>
                <c:pt idx="167">
                  <c:v>48967</c:v>
                </c:pt>
                <c:pt idx="168">
                  <c:v>48998</c:v>
                </c:pt>
                <c:pt idx="169">
                  <c:v>49026</c:v>
                </c:pt>
                <c:pt idx="170">
                  <c:v>49057</c:v>
                </c:pt>
                <c:pt idx="171">
                  <c:v>49087</c:v>
                </c:pt>
                <c:pt idx="172">
                  <c:v>49118</c:v>
                </c:pt>
                <c:pt idx="173">
                  <c:v>49148</c:v>
                </c:pt>
                <c:pt idx="174">
                  <c:v>49179</c:v>
                </c:pt>
                <c:pt idx="175">
                  <c:v>49210</c:v>
                </c:pt>
                <c:pt idx="176">
                  <c:v>49240</c:v>
                </c:pt>
                <c:pt idx="177">
                  <c:v>49271</c:v>
                </c:pt>
                <c:pt idx="178">
                  <c:v>49301</c:v>
                </c:pt>
                <c:pt idx="179">
                  <c:v>49332</c:v>
                </c:pt>
                <c:pt idx="180">
                  <c:v>49363</c:v>
                </c:pt>
                <c:pt idx="181">
                  <c:v>49391</c:v>
                </c:pt>
                <c:pt idx="182">
                  <c:v>49422</c:v>
                </c:pt>
                <c:pt idx="183">
                  <c:v>49452</c:v>
                </c:pt>
                <c:pt idx="184">
                  <c:v>49483</c:v>
                </c:pt>
                <c:pt idx="185">
                  <c:v>49513</c:v>
                </c:pt>
                <c:pt idx="186">
                  <c:v>49544</c:v>
                </c:pt>
                <c:pt idx="187">
                  <c:v>49575</c:v>
                </c:pt>
                <c:pt idx="188">
                  <c:v>49605</c:v>
                </c:pt>
                <c:pt idx="189">
                  <c:v>49636</c:v>
                </c:pt>
                <c:pt idx="190">
                  <c:v>49666</c:v>
                </c:pt>
                <c:pt idx="191">
                  <c:v>49697</c:v>
                </c:pt>
                <c:pt idx="192">
                  <c:v>49728</c:v>
                </c:pt>
                <c:pt idx="193">
                  <c:v>49757</c:v>
                </c:pt>
                <c:pt idx="194">
                  <c:v>49788</c:v>
                </c:pt>
                <c:pt idx="195">
                  <c:v>49818</c:v>
                </c:pt>
                <c:pt idx="196">
                  <c:v>49849</c:v>
                </c:pt>
                <c:pt idx="197">
                  <c:v>49879</c:v>
                </c:pt>
                <c:pt idx="198">
                  <c:v>49910</c:v>
                </c:pt>
                <c:pt idx="199">
                  <c:v>49941</c:v>
                </c:pt>
                <c:pt idx="200">
                  <c:v>49971</c:v>
                </c:pt>
                <c:pt idx="201">
                  <c:v>50002</c:v>
                </c:pt>
                <c:pt idx="202">
                  <c:v>50032</c:v>
                </c:pt>
                <c:pt idx="203">
                  <c:v>50063</c:v>
                </c:pt>
                <c:pt idx="204">
                  <c:v>50094</c:v>
                </c:pt>
                <c:pt idx="205">
                  <c:v>50122</c:v>
                </c:pt>
                <c:pt idx="206">
                  <c:v>50153</c:v>
                </c:pt>
                <c:pt idx="207">
                  <c:v>50183</c:v>
                </c:pt>
                <c:pt idx="208">
                  <c:v>50214</c:v>
                </c:pt>
                <c:pt idx="209">
                  <c:v>50244</c:v>
                </c:pt>
                <c:pt idx="210">
                  <c:v>50275</c:v>
                </c:pt>
                <c:pt idx="211">
                  <c:v>50306</c:v>
                </c:pt>
                <c:pt idx="212">
                  <c:v>50336</c:v>
                </c:pt>
                <c:pt idx="213">
                  <c:v>50367</c:v>
                </c:pt>
                <c:pt idx="214">
                  <c:v>50397</c:v>
                </c:pt>
                <c:pt idx="215">
                  <c:v>50428</c:v>
                </c:pt>
                <c:pt idx="216">
                  <c:v>50459</c:v>
                </c:pt>
                <c:pt idx="217">
                  <c:v>50487</c:v>
                </c:pt>
                <c:pt idx="218">
                  <c:v>50518</c:v>
                </c:pt>
                <c:pt idx="219">
                  <c:v>50548</c:v>
                </c:pt>
                <c:pt idx="220">
                  <c:v>50579</c:v>
                </c:pt>
                <c:pt idx="221">
                  <c:v>50609</c:v>
                </c:pt>
                <c:pt idx="222">
                  <c:v>50640</c:v>
                </c:pt>
                <c:pt idx="223">
                  <c:v>50671</c:v>
                </c:pt>
                <c:pt idx="224">
                  <c:v>50701</c:v>
                </c:pt>
                <c:pt idx="225">
                  <c:v>50732</c:v>
                </c:pt>
                <c:pt idx="226">
                  <c:v>50762</c:v>
                </c:pt>
                <c:pt idx="227">
                  <c:v>50793</c:v>
                </c:pt>
                <c:pt idx="228">
                  <c:v>50824</c:v>
                </c:pt>
                <c:pt idx="229">
                  <c:v>50852</c:v>
                </c:pt>
                <c:pt idx="230">
                  <c:v>50883</c:v>
                </c:pt>
                <c:pt idx="231">
                  <c:v>50913</c:v>
                </c:pt>
                <c:pt idx="232">
                  <c:v>50944</c:v>
                </c:pt>
                <c:pt idx="233">
                  <c:v>50974</c:v>
                </c:pt>
                <c:pt idx="234">
                  <c:v>51005</c:v>
                </c:pt>
                <c:pt idx="235">
                  <c:v>51036</c:v>
                </c:pt>
                <c:pt idx="236">
                  <c:v>51066</c:v>
                </c:pt>
                <c:pt idx="237">
                  <c:v>51097</c:v>
                </c:pt>
                <c:pt idx="238">
                  <c:v>51127</c:v>
                </c:pt>
                <c:pt idx="239">
                  <c:v>51158</c:v>
                </c:pt>
                <c:pt idx="240">
                  <c:v>51189</c:v>
                </c:pt>
                <c:pt idx="241">
                  <c:v>51218</c:v>
                </c:pt>
                <c:pt idx="242">
                  <c:v>51249</c:v>
                </c:pt>
                <c:pt idx="243">
                  <c:v>51279</c:v>
                </c:pt>
                <c:pt idx="244">
                  <c:v>51310</c:v>
                </c:pt>
                <c:pt idx="245">
                  <c:v>51340</c:v>
                </c:pt>
                <c:pt idx="246">
                  <c:v>51371</c:v>
                </c:pt>
                <c:pt idx="247">
                  <c:v>51402</c:v>
                </c:pt>
                <c:pt idx="248">
                  <c:v>51432</c:v>
                </c:pt>
                <c:pt idx="249">
                  <c:v>51463</c:v>
                </c:pt>
                <c:pt idx="250">
                  <c:v>51493</c:v>
                </c:pt>
                <c:pt idx="251">
                  <c:v>51524</c:v>
                </c:pt>
                <c:pt idx="252">
                  <c:v>51555</c:v>
                </c:pt>
                <c:pt idx="253">
                  <c:v>51583</c:v>
                </c:pt>
                <c:pt idx="254">
                  <c:v>51614</c:v>
                </c:pt>
                <c:pt idx="255">
                  <c:v>51644</c:v>
                </c:pt>
                <c:pt idx="256">
                  <c:v>51675</c:v>
                </c:pt>
                <c:pt idx="257">
                  <c:v>51705</c:v>
                </c:pt>
                <c:pt idx="258">
                  <c:v>51736</c:v>
                </c:pt>
                <c:pt idx="259">
                  <c:v>51767</c:v>
                </c:pt>
                <c:pt idx="260">
                  <c:v>51797</c:v>
                </c:pt>
                <c:pt idx="261">
                  <c:v>51828</c:v>
                </c:pt>
                <c:pt idx="262">
                  <c:v>51858</c:v>
                </c:pt>
                <c:pt idx="263">
                  <c:v>51889</c:v>
                </c:pt>
                <c:pt idx="264">
                  <c:v>51920</c:v>
                </c:pt>
                <c:pt idx="265">
                  <c:v>51948</c:v>
                </c:pt>
                <c:pt idx="266">
                  <c:v>51979</c:v>
                </c:pt>
                <c:pt idx="267">
                  <c:v>52009</c:v>
                </c:pt>
                <c:pt idx="268">
                  <c:v>52040</c:v>
                </c:pt>
                <c:pt idx="269">
                  <c:v>52070</c:v>
                </c:pt>
                <c:pt idx="270">
                  <c:v>52101</c:v>
                </c:pt>
                <c:pt idx="271">
                  <c:v>52132</c:v>
                </c:pt>
                <c:pt idx="272">
                  <c:v>52162</c:v>
                </c:pt>
                <c:pt idx="273">
                  <c:v>52193</c:v>
                </c:pt>
                <c:pt idx="274">
                  <c:v>52223</c:v>
                </c:pt>
                <c:pt idx="275">
                  <c:v>52254</c:v>
                </c:pt>
                <c:pt idx="276">
                  <c:v>52285</c:v>
                </c:pt>
                <c:pt idx="277">
                  <c:v>52313</c:v>
                </c:pt>
                <c:pt idx="278">
                  <c:v>52344</c:v>
                </c:pt>
                <c:pt idx="279">
                  <c:v>52374</c:v>
                </c:pt>
                <c:pt idx="280">
                  <c:v>52405</c:v>
                </c:pt>
                <c:pt idx="281">
                  <c:v>52435</c:v>
                </c:pt>
                <c:pt idx="282">
                  <c:v>52466</c:v>
                </c:pt>
                <c:pt idx="283">
                  <c:v>52497</c:v>
                </c:pt>
                <c:pt idx="284">
                  <c:v>52527</c:v>
                </c:pt>
                <c:pt idx="285">
                  <c:v>52558</c:v>
                </c:pt>
                <c:pt idx="286">
                  <c:v>52588</c:v>
                </c:pt>
                <c:pt idx="287">
                  <c:v>52619</c:v>
                </c:pt>
                <c:pt idx="288">
                  <c:v>52650</c:v>
                </c:pt>
                <c:pt idx="289">
                  <c:v>52679</c:v>
                </c:pt>
                <c:pt idx="290">
                  <c:v>52710</c:v>
                </c:pt>
                <c:pt idx="291">
                  <c:v>52740</c:v>
                </c:pt>
                <c:pt idx="292">
                  <c:v>52771</c:v>
                </c:pt>
                <c:pt idx="293">
                  <c:v>52801</c:v>
                </c:pt>
                <c:pt idx="294">
                  <c:v>52832</c:v>
                </c:pt>
                <c:pt idx="295">
                  <c:v>52863</c:v>
                </c:pt>
                <c:pt idx="296">
                  <c:v>52893</c:v>
                </c:pt>
                <c:pt idx="297">
                  <c:v>52924</c:v>
                </c:pt>
                <c:pt idx="298">
                  <c:v>52954</c:v>
                </c:pt>
                <c:pt idx="299">
                  <c:v>52985</c:v>
                </c:pt>
                <c:pt idx="300">
                  <c:v>53016</c:v>
                </c:pt>
                <c:pt idx="301">
                  <c:v>53044</c:v>
                </c:pt>
                <c:pt idx="302">
                  <c:v>53075</c:v>
                </c:pt>
                <c:pt idx="303">
                  <c:v>53105</c:v>
                </c:pt>
                <c:pt idx="304">
                  <c:v>53136</c:v>
                </c:pt>
                <c:pt idx="305">
                  <c:v>53166</c:v>
                </c:pt>
                <c:pt idx="306">
                  <c:v>53197</c:v>
                </c:pt>
                <c:pt idx="307">
                  <c:v>53228</c:v>
                </c:pt>
                <c:pt idx="308">
                  <c:v>53258</c:v>
                </c:pt>
                <c:pt idx="309">
                  <c:v>53289</c:v>
                </c:pt>
                <c:pt idx="310">
                  <c:v>53319</c:v>
                </c:pt>
                <c:pt idx="311">
                  <c:v>53350</c:v>
                </c:pt>
                <c:pt idx="312">
                  <c:v>53381</c:v>
                </c:pt>
                <c:pt idx="313">
                  <c:v>53409</c:v>
                </c:pt>
                <c:pt idx="314">
                  <c:v>53440</c:v>
                </c:pt>
                <c:pt idx="315">
                  <c:v>53470</c:v>
                </c:pt>
                <c:pt idx="316">
                  <c:v>53501</c:v>
                </c:pt>
                <c:pt idx="317">
                  <c:v>53531</c:v>
                </c:pt>
                <c:pt idx="318">
                  <c:v>53562</c:v>
                </c:pt>
                <c:pt idx="319">
                  <c:v>53593</c:v>
                </c:pt>
                <c:pt idx="320">
                  <c:v>53623</c:v>
                </c:pt>
                <c:pt idx="321">
                  <c:v>53654</c:v>
                </c:pt>
                <c:pt idx="322">
                  <c:v>53684</c:v>
                </c:pt>
                <c:pt idx="323">
                  <c:v>53715</c:v>
                </c:pt>
                <c:pt idx="324">
                  <c:v>53746</c:v>
                </c:pt>
                <c:pt idx="325">
                  <c:v>53774</c:v>
                </c:pt>
                <c:pt idx="326">
                  <c:v>53805</c:v>
                </c:pt>
                <c:pt idx="327">
                  <c:v>53835</c:v>
                </c:pt>
                <c:pt idx="328">
                  <c:v>53866</c:v>
                </c:pt>
                <c:pt idx="329">
                  <c:v>53896</c:v>
                </c:pt>
                <c:pt idx="330">
                  <c:v>53927</c:v>
                </c:pt>
                <c:pt idx="331">
                  <c:v>53958</c:v>
                </c:pt>
                <c:pt idx="332">
                  <c:v>53988</c:v>
                </c:pt>
                <c:pt idx="333">
                  <c:v>54019</c:v>
                </c:pt>
                <c:pt idx="334">
                  <c:v>54049</c:v>
                </c:pt>
                <c:pt idx="335">
                  <c:v>54080</c:v>
                </c:pt>
                <c:pt idx="336">
                  <c:v>54111</c:v>
                </c:pt>
                <c:pt idx="337">
                  <c:v>54140</c:v>
                </c:pt>
                <c:pt idx="338">
                  <c:v>54171</c:v>
                </c:pt>
                <c:pt idx="339">
                  <c:v>54201</c:v>
                </c:pt>
                <c:pt idx="340">
                  <c:v>54232</c:v>
                </c:pt>
                <c:pt idx="341">
                  <c:v>54262</c:v>
                </c:pt>
                <c:pt idx="342">
                  <c:v>54293</c:v>
                </c:pt>
                <c:pt idx="343">
                  <c:v>54324</c:v>
                </c:pt>
                <c:pt idx="344">
                  <c:v>54354</c:v>
                </c:pt>
                <c:pt idx="345">
                  <c:v>54385</c:v>
                </c:pt>
                <c:pt idx="346">
                  <c:v>54415</c:v>
                </c:pt>
                <c:pt idx="347">
                  <c:v>54446</c:v>
                </c:pt>
                <c:pt idx="348">
                  <c:v>54477</c:v>
                </c:pt>
                <c:pt idx="349">
                  <c:v>54505</c:v>
                </c:pt>
                <c:pt idx="350">
                  <c:v>54536</c:v>
                </c:pt>
                <c:pt idx="351">
                  <c:v>54566</c:v>
                </c:pt>
                <c:pt idx="352">
                  <c:v>54597</c:v>
                </c:pt>
                <c:pt idx="353">
                  <c:v>54627</c:v>
                </c:pt>
                <c:pt idx="354">
                  <c:v>54658</c:v>
                </c:pt>
                <c:pt idx="355">
                  <c:v>54689</c:v>
                </c:pt>
                <c:pt idx="356">
                  <c:v>54719</c:v>
                </c:pt>
                <c:pt idx="357">
                  <c:v>54750</c:v>
                </c:pt>
                <c:pt idx="358">
                  <c:v>54780</c:v>
                </c:pt>
                <c:pt idx="359">
                  <c:v>54811</c:v>
                </c:pt>
              </c:numCache>
            </c:numRef>
          </c:cat>
          <c:val>
            <c:numRef>
              <c:f>대출금리계산기!$I$16:$I$375</c:f>
              <c:numCache>
                <c:formatCode>_-[$₩-412]* #,##0_-;\-[$₩-412]* #,##0_-;_-[$₩-412]* "-"??_-;_-@_-</c:formatCode>
                <c:ptCount val="360"/>
                <c:pt idx="0">
                  <c:v>171604.03372945046</c:v>
                </c:pt>
                <c:pt idx="1">
                  <c:v>172033.0438137741</c:v>
                </c:pt>
                <c:pt idx="2">
                  <c:v>172463.12642330851</c:v>
                </c:pt>
                <c:pt idx="3">
                  <c:v>172894.28423936677</c:v>
                </c:pt>
                <c:pt idx="4">
                  <c:v>173326.51994996518</c:v>
                </c:pt>
                <c:pt idx="5">
                  <c:v>173759.83624984013</c:v>
                </c:pt>
                <c:pt idx="6">
                  <c:v>174194.23584046468</c:v>
                </c:pt>
                <c:pt idx="7">
                  <c:v>174629.72143006587</c:v>
                </c:pt>
                <c:pt idx="8">
                  <c:v>175066.29573364105</c:v>
                </c:pt>
                <c:pt idx="9">
                  <c:v>175503.96147297512</c:v>
                </c:pt>
                <c:pt idx="10">
                  <c:v>175942.72137665757</c:v>
                </c:pt>
                <c:pt idx="11">
                  <c:v>176382.57818009926</c:v>
                </c:pt>
                <c:pt idx="12">
                  <c:v>176823.53462554948</c:v>
                </c:pt>
                <c:pt idx="13">
                  <c:v>177265.59346211332</c:v>
                </c:pt>
                <c:pt idx="14">
                  <c:v>177708.75744576866</c:v>
                </c:pt>
                <c:pt idx="15">
                  <c:v>178153.02933938307</c:v>
                </c:pt>
                <c:pt idx="16">
                  <c:v>178598.41191273151</c:v>
                </c:pt>
                <c:pt idx="17">
                  <c:v>179044.90794251335</c:v>
                </c:pt>
                <c:pt idx="18">
                  <c:v>179492.52021236959</c:v>
                </c:pt>
                <c:pt idx="19">
                  <c:v>179941.25151290052</c:v>
                </c:pt>
                <c:pt idx="20">
                  <c:v>180391.10464168282</c:v>
                </c:pt>
                <c:pt idx="21">
                  <c:v>180842.08240328703</c:v>
                </c:pt>
                <c:pt idx="22">
                  <c:v>181294.18760929522</c:v>
                </c:pt>
                <c:pt idx="23">
                  <c:v>181747.42307831848</c:v>
                </c:pt>
                <c:pt idx="24">
                  <c:v>182201.79163601424</c:v>
                </c:pt>
                <c:pt idx="25">
                  <c:v>182657.29611510425</c:v>
                </c:pt>
                <c:pt idx="26">
                  <c:v>183113.93935539204</c:v>
                </c:pt>
                <c:pt idx="27">
                  <c:v>183571.72420378053</c:v>
                </c:pt>
                <c:pt idx="28">
                  <c:v>184030.65351428997</c:v>
                </c:pt>
                <c:pt idx="29">
                  <c:v>184490.7301480757</c:v>
                </c:pt>
                <c:pt idx="30">
                  <c:v>184951.95697344589</c:v>
                </c:pt>
                <c:pt idx="31">
                  <c:v>185414.33686587948</c:v>
                </c:pt>
                <c:pt idx="32">
                  <c:v>185877.87270804422</c:v>
                </c:pt>
                <c:pt idx="33">
                  <c:v>186342.56738981433</c:v>
                </c:pt>
                <c:pt idx="34">
                  <c:v>186808.42380828888</c:v>
                </c:pt>
                <c:pt idx="35">
                  <c:v>187275.44486780957</c:v>
                </c:pt>
                <c:pt idx="36">
                  <c:v>187743.63347997909</c:v>
                </c:pt>
                <c:pt idx="37">
                  <c:v>188212.99256367903</c:v>
                </c:pt>
                <c:pt idx="38">
                  <c:v>188683.52504508823</c:v>
                </c:pt>
                <c:pt idx="39">
                  <c:v>189155.23385770098</c:v>
                </c:pt>
                <c:pt idx="40">
                  <c:v>189628.12194234526</c:v>
                </c:pt>
                <c:pt idx="41">
                  <c:v>190102.19224720111</c:v>
                </c:pt>
                <c:pt idx="42">
                  <c:v>190577.44772781909</c:v>
                </c:pt>
                <c:pt idx="43">
                  <c:v>191053.89134713862</c:v>
                </c:pt>
                <c:pt idx="44">
                  <c:v>191531.52607550647</c:v>
                </c:pt>
                <c:pt idx="45">
                  <c:v>192010.35489069525</c:v>
                </c:pt>
                <c:pt idx="46">
                  <c:v>192490.38077792202</c:v>
                </c:pt>
                <c:pt idx="47">
                  <c:v>192971.60672986679</c:v>
                </c:pt>
                <c:pt idx="48">
                  <c:v>193454.03574669146</c:v>
                </c:pt>
                <c:pt idx="49">
                  <c:v>193937.67083605818</c:v>
                </c:pt>
                <c:pt idx="50">
                  <c:v>194422.51501314834</c:v>
                </c:pt>
                <c:pt idx="51">
                  <c:v>194908.57130068124</c:v>
                </c:pt>
                <c:pt idx="52">
                  <c:v>195395.84272893291</c:v>
                </c:pt>
                <c:pt idx="53">
                  <c:v>195884.33233575523</c:v>
                </c:pt>
                <c:pt idx="54">
                  <c:v>196374.04316659461</c:v>
                </c:pt>
                <c:pt idx="55">
                  <c:v>196864.97827451112</c:v>
                </c:pt>
                <c:pt idx="56">
                  <c:v>197357.14072019738</c:v>
                </c:pt>
                <c:pt idx="57">
                  <c:v>197850.53357199789</c:v>
                </c:pt>
                <c:pt idx="58">
                  <c:v>198345.1599059279</c:v>
                </c:pt>
                <c:pt idx="59">
                  <c:v>198841.02280569272</c:v>
                </c:pt>
                <c:pt idx="60">
                  <c:v>199338.12536270692</c:v>
                </c:pt>
                <c:pt idx="61">
                  <c:v>199836.47067611368</c:v>
                </c:pt>
                <c:pt idx="62">
                  <c:v>200336.06185280398</c:v>
                </c:pt>
                <c:pt idx="63">
                  <c:v>200836.90200743597</c:v>
                </c:pt>
                <c:pt idx="64">
                  <c:v>201338.99426245459</c:v>
                </c:pt>
                <c:pt idx="65">
                  <c:v>201842.34174811072</c:v>
                </c:pt>
                <c:pt idx="66">
                  <c:v>202346.947602481</c:v>
                </c:pt>
                <c:pt idx="67">
                  <c:v>202852.81497148718</c:v>
                </c:pt>
                <c:pt idx="68">
                  <c:v>203359.94700891591</c:v>
                </c:pt>
                <c:pt idx="69">
                  <c:v>203868.34687643818</c:v>
                </c:pt>
                <c:pt idx="70">
                  <c:v>204378.01774362929</c:v>
                </c:pt>
                <c:pt idx="71">
                  <c:v>204888.96278798836</c:v>
                </c:pt>
                <c:pt idx="72">
                  <c:v>205401.18519495835</c:v>
                </c:pt>
                <c:pt idx="73">
                  <c:v>205914.68815794573</c:v>
                </c:pt>
                <c:pt idx="74">
                  <c:v>206429.47487834058</c:v>
                </c:pt>
                <c:pt idx="75">
                  <c:v>206945.54856553645</c:v>
                </c:pt>
                <c:pt idx="76">
                  <c:v>207462.91243695031</c:v>
                </c:pt>
                <c:pt idx="77">
                  <c:v>207981.56971804268</c:v>
                </c:pt>
                <c:pt idx="78">
                  <c:v>208501.52364233776</c:v>
                </c:pt>
                <c:pt idx="79">
                  <c:v>209022.77745144363</c:v>
                </c:pt>
                <c:pt idx="80">
                  <c:v>209545.33439507225</c:v>
                </c:pt>
                <c:pt idx="81">
                  <c:v>210069.19773105992</c:v>
                </c:pt>
                <c:pt idx="82">
                  <c:v>210594.37072538756</c:v>
                </c:pt>
                <c:pt idx="83">
                  <c:v>211120.85665220104</c:v>
                </c:pt>
                <c:pt idx="84">
                  <c:v>211648.65879383154</c:v>
                </c:pt>
                <c:pt idx="85">
                  <c:v>212177.7804408161</c:v>
                </c:pt>
                <c:pt idx="86">
                  <c:v>212708.22489191813</c:v>
                </c:pt>
                <c:pt idx="87">
                  <c:v>213239.99545414795</c:v>
                </c:pt>
                <c:pt idx="88">
                  <c:v>213773.09544278332</c:v>
                </c:pt>
                <c:pt idx="89">
                  <c:v>214307.52818139028</c:v>
                </c:pt>
                <c:pt idx="90">
                  <c:v>214843.29700184381</c:v>
                </c:pt>
                <c:pt idx="91">
                  <c:v>215380.40524434834</c:v>
                </c:pt>
                <c:pt idx="92">
                  <c:v>215918.85625745924</c:v>
                </c:pt>
                <c:pt idx="93">
                  <c:v>216458.65339810291</c:v>
                </c:pt>
                <c:pt idx="94">
                  <c:v>216999.80003159813</c:v>
                </c:pt>
                <c:pt idx="95">
                  <c:v>217542.2995316771</c:v>
                </c:pt>
                <c:pt idx="96">
                  <c:v>218086.15528050633</c:v>
                </c:pt>
                <c:pt idx="97">
                  <c:v>218631.37066870762</c:v>
                </c:pt>
                <c:pt idx="98">
                  <c:v>219177.94909537933</c:v>
                </c:pt>
                <c:pt idx="99">
                  <c:v>219725.8939681178</c:v>
                </c:pt>
                <c:pt idx="100">
                  <c:v>220275.20870303811</c:v>
                </c:pt>
                <c:pt idx="101">
                  <c:v>220825.89672479575</c:v>
                </c:pt>
                <c:pt idx="102">
                  <c:v>221377.96146660773</c:v>
                </c:pt>
                <c:pt idx="103">
                  <c:v>221931.4063702742</c:v>
                </c:pt>
                <c:pt idx="104">
                  <c:v>222486.23488619988</c:v>
                </c:pt>
                <c:pt idx="105">
                  <c:v>223042.4504734154</c:v>
                </c:pt>
                <c:pt idx="106">
                  <c:v>223600.05659959893</c:v>
                </c:pt>
                <c:pt idx="107">
                  <c:v>224159.05674109791</c:v>
                </c:pt>
                <c:pt idx="108">
                  <c:v>224719.4543829507</c:v>
                </c:pt>
                <c:pt idx="109">
                  <c:v>225281.25301890806</c:v>
                </c:pt>
                <c:pt idx="110">
                  <c:v>225844.45615145532</c:v>
                </c:pt>
                <c:pt idx="111">
                  <c:v>226409.06729183396</c:v>
                </c:pt>
                <c:pt idx="112">
                  <c:v>226975.08996006355</c:v>
                </c:pt>
                <c:pt idx="113">
                  <c:v>227542.52768496369</c:v>
                </c:pt>
                <c:pt idx="114">
                  <c:v>228111.38400417613</c:v>
                </c:pt>
                <c:pt idx="115">
                  <c:v>228681.66246418655</c:v>
                </c:pt>
                <c:pt idx="116">
                  <c:v>229253.36662034702</c:v>
                </c:pt>
                <c:pt idx="117">
                  <c:v>229826.50003689789</c:v>
                </c:pt>
                <c:pt idx="118">
                  <c:v>230401.06628699013</c:v>
                </c:pt>
                <c:pt idx="119">
                  <c:v>230977.0689527076</c:v>
                </c:pt>
                <c:pt idx="120">
                  <c:v>231554.51162508939</c:v>
                </c:pt>
                <c:pt idx="121">
                  <c:v>232133.39790415214</c:v>
                </c:pt>
                <c:pt idx="122">
                  <c:v>232713.7313989125</c:v>
                </c:pt>
                <c:pt idx="123">
                  <c:v>233295.51572740977</c:v>
                </c:pt>
                <c:pt idx="124">
                  <c:v>233878.75451672831</c:v>
                </c:pt>
                <c:pt idx="125">
                  <c:v>234463.4514030201</c:v>
                </c:pt>
                <c:pt idx="126">
                  <c:v>235049.6100315277</c:v>
                </c:pt>
                <c:pt idx="127">
                  <c:v>235637.23405660648</c:v>
                </c:pt>
                <c:pt idx="128">
                  <c:v>236226.32714174801</c:v>
                </c:pt>
                <c:pt idx="129">
                  <c:v>236816.89295960238</c:v>
                </c:pt>
                <c:pt idx="130">
                  <c:v>237408.9351920014</c:v>
                </c:pt>
                <c:pt idx="131">
                  <c:v>238002.45752998136</c:v>
                </c:pt>
                <c:pt idx="132">
                  <c:v>238597.46367380631</c:v>
                </c:pt>
                <c:pt idx="133">
                  <c:v>239193.95733299089</c:v>
                </c:pt>
                <c:pt idx="134">
                  <c:v>239791.9422263233</c:v>
                </c:pt>
                <c:pt idx="135">
                  <c:v>240391.42208188915</c:v>
                </c:pt>
                <c:pt idx="136">
                  <c:v>240992.40063709387</c:v>
                </c:pt>
                <c:pt idx="137">
                  <c:v>241594.88163868655</c:v>
                </c:pt>
                <c:pt idx="138">
                  <c:v>242198.86884278327</c:v>
                </c:pt>
                <c:pt idx="139">
                  <c:v>242804.36601489026</c:v>
                </c:pt>
                <c:pt idx="140">
                  <c:v>243411.37692992747</c:v>
                </c:pt>
                <c:pt idx="141">
                  <c:v>244019.90537225231</c:v>
                </c:pt>
                <c:pt idx="142">
                  <c:v>244629.95513568298</c:v>
                </c:pt>
                <c:pt idx="143">
                  <c:v>245241.53002352215</c:v>
                </c:pt>
                <c:pt idx="144">
                  <c:v>245854.63384858094</c:v>
                </c:pt>
                <c:pt idx="145">
                  <c:v>246469.27043320239</c:v>
                </c:pt>
                <c:pt idx="146">
                  <c:v>247085.44360928543</c:v>
                </c:pt>
                <c:pt idx="147">
                  <c:v>247703.15721830865</c:v>
                </c:pt>
                <c:pt idx="148">
                  <c:v>248322.41511135441</c:v>
                </c:pt>
                <c:pt idx="149">
                  <c:v>248943.22114913273</c:v>
                </c:pt>
                <c:pt idx="150">
                  <c:v>249565.57920200561</c:v>
                </c:pt>
                <c:pt idx="151">
                  <c:v>250189.49315001065</c:v>
                </c:pt>
                <c:pt idx="152">
                  <c:v>250814.96688288567</c:v>
                </c:pt>
                <c:pt idx="153">
                  <c:v>251442.00430009284</c:v>
                </c:pt>
                <c:pt idx="154">
                  <c:v>252070.60931084308</c:v>
                </c:pt>
                <c:pt idx="155">
                  <c:v>252700.78583412018</c:v>
                </c:pt>
                <c:pt idx="156">
                  <c:v>253332.53779870551</c:v>
                </c:pt>
                <c:pt idx="157">
                  <c:v>253965.86914320223</c:v>
                </c:pt>
                <c:pt idx="158">
                  <c:v>254600.78381606028</c:v>
                </c:pt>
                <c:pt idx="159">
                  <c:v>255237.28577560041</c:v>
                </c:pt>
                <c:pt idx="160">
                  <c:v>255875.37899003943</c:v>
                </c:pt>
                <c:pt idx="161">
                  <c:v>256515.06743751455</c:v>
                </c:pt>
                <c:pt idx="162">
                  <c:v>257156.35510610836</c:v>
                </c:pt>
                <c:pt idx="163">
                  <c:v>257799.2459938736</c:v>
                </c:pt>
                <c:pt idx="164">
                  <c:v>258443.74410885826</c:v>
                </c:pt>
                <c:pt idx="165">
                  <c:v>259089.85346913041</c:v>
                </c:pt>
                <c:pt idx="166">
                  <c:v>259737.57810280324</c:v>
                </c:pt>
                <c:pt idx="167">
                  <c:v>260386.92204806022</c:v>
                </c:pt>
                <c:pt idx="168">
                  <c:v>261037.88935318039</c:v>
                </c:pt>
                <c:pt idx="169">
                  <c:v>261690.48407656336</c:v>
                </c:pt>
                <c:pt idx="170">
                  <c:v>262344.71028675477</c:v>
                </c:pt>
                <c:pt idx="171">
                  <c:v>263000.57206247165</c:v>
                </c:pt>
                <c:pt idx="172">
                  <c:v>263658.07349262788</c:v>
                </c:pt>
                <c:pt idx="173">
                  <c:v>264317.21867635939</c:v>
                </c:pt>
                <c:pt idx="174">
                  <c:v>264978.01172305027</c:v>
                </c:pt>
                <c:pt idx="175">
                  <c:v>265640.45675235795</c:v>
                </c:pt>
                <c:pt idx="176">
                  <c:v>266304.55789423879</c:v>
                </c:pt>
                <c:pt idx="177">
                  <c:v>266970.3192889744</c:v>
                </c:pt>
                <c:pt idx="178">
                  <c:v>267637.74508719682</c:v>
                </c:pt>
                <c:pt idx="179">
                  <c:v>268306.83944991481</c:v>
                </c:pt>
                <c:pt idx="180">
                  <c:v>268977.60654853965</c:v>
                </c:pt>
                <c:pt idx="181">
                  <c:v>269650.05056491098</c:v>
                </c:pt>
                <c:pt idx="182">
                  <c:v>270324.1756913233</c:v>
                </c:pt>
                <c:pt idx="183">
                  <c:v>270999.98613055155</c:v>
                </c:pt>
                <c:pt idx="184">
                  <c:v>271677.48609587795</c:v>
                </c:pt>
                <c:pt idx="185">
                  <c:v>272356.67981111765</c:v>
                </c:pt>
                <c:pt idx="186">
                  <c:v>273037.57151064544</c:v>
                </c:pt>
                <c:pt idx="187">
                  <c:v>273720.16543942207</c:v>
                </c:pt>
                <c:pt idx="188">
                  <c:v>274404.46585302061</c:v>
                </c:pt>
                <c:pt idx="189">
                  <c:v>275090.47701765312</c:v>
                </c:pt>
                <c:pt idx="190">
                  <c:v>275778.20321019727</c:v>
                </c:pt>
                <c:pt idx="191">
                  <c:v>276467.64871822274</c:v>
                </c:pt>
                <c:pt idx="192">
                  <c:v>277158.81784001837</c:v>
                </c:pt>
                <c:pt idx="193">
                  <c:v>277851.71488461841</c:v>
                </c:pt>
                <c:pt idx="194">
                  <c:v>278546.34417182987</c:v>
                </c:pt>
                <c:pt idx="195">
                  <c:v>279242.71003225946</c:v>
                </c:pt>
                <c:pt idx="196">
                  <c:v>279940.81680734013</c:v>
                </c:pt>
                <c:pt idx="197">
                  <c:v>280640.66884935851</c:v>
                </c:pt>
                <c:pt idx="198">
                  <c:v>281342.27052148193</c:v>
                </c:pt>
                <c:pt idx="199">
                  <c:v>282045.6261977856</c:v>
                </c:pt>
                <c:pt idx="200">
                  <c:v>282750.74026328005</c:v>
                </c:pt>
                <c:pt idx="201">
                  <c:v>283457.61711393826</c:v>
                </c:pt>
                <c:pt idx="202">
                  <c:v>284166.26115672308</c:v>
                </c:pt>
                <c:pt idx="203">
                  <c:v>284876.67680961493</c:v>
                </c:pt>
                <c:pt idx="204">
                  <c:v>285588.86850163894</c:v>
                </c:pt>
                <c:pt idx="205">
                  <c:v>286302.84067289304</c:v>
                </c:pt>
                <c:pt idx="206">
                  <c:v>287018.59777457529</c:v>
                </c:pt>
                <c:pt idx="207">
                  <c:v>287736.14426901174</c:v>
                </c:pt>
                <c:pt idx="208">
                  <c:v>288455.48462968419</c:v>
                </c:pt>
                <c:pt idx="209">
                  <c:v>289176.6233412585</c:v>
                </c:pt>
                <c:pt idx="210">
                  <c:v>289899.56489961158</c:v>
                </c:pt>
                <c:pt idx="211">
                  <c:v>290624.31381186063</c:v>
                </c:pt>
                <c:pt idx="212">
                  <c:v>291350.87459639029</c:v>
                </c:pt>
                <c:pt idx="213">
                  <c:v>292079.25178288127</c:v>
                </c:pt>
                <c:pt idx="214">
                  <c:v>292809.44991233846</c:v>
                </c:pt>
                <c:pt idx="215">
                  <c:v>293541.47353711934</c:v>
                </c:pt>
                <c:pt idx="216">
                  <c:v>294275.32722096215</c:v>
                </c:pt>
                <c:pt idx="217">
                  <c:v>295011.01553901454</c:v>
                </c:pt>
                <c:pt idx="218">
                  <c:v>295748.54307786206</c:v>
                </c:pt>
                <c:pt idx="219">
                  <c:v>296487.91443555668</c:v>
                </c:pt>
                <c:pt idx="220">
                  <c:v>297229.1342216456</c:v>
                </c:pt>
                <c:pt idx="221">
                  <c:v>297972.20705719967</c:v>
                </c:pt>
                <c:pt idx="222">
                  <c:v>298717.13757484272</c:v>
                </c:pt>
                <c:pt idx="223">
                  <c:v>299463.93041877984</c:v>
                </c:pt>
                <c:pt idx="224">
                  <c:v>300212.5902448268</c:v>
                </c:pt>
                <c:pt idx="225">
                  <c:v>300963.12172043882</c:v>
                </c:pt>
                <c:pt idx="226">
                  <c:v>301715.52952473989</c:v>
                </c:pt>
                <c:pt idx="227">
                  <c:v>302469.81834855175</c:v>
                </c:pt>
                <c:pt idx="228">
                  <c:v>303225.99289442314</c:v>
                </c:pt>
                <c:pt idx="229">
                  <c:v>303984.05787665921</c:v>
                </c:pt>
                <c:pt idx="230">
                  <c:v>304744.01802135084</c:v>
                </c:pt>
                <c:pt idx="231">
                  <c:v>305505.87806640426</c:v>
                </c:pt>
                <c:pt idx="232">
                  <c:v>306269.64276157029</c:v>
                </c:pt>
                <c:pt idx="233">
                  <c:v>307035.31686847418</c:v>
                </c:pt>
                <c:pt idx="234">
                  <c:v>307802.90516064543</c:v>
                </c:pt>
                <c:pt idx="235">
                  <c:v>308572.41242354701</c:v>
                </c:pt>
                <c:pt idx="236">
                  <c:v>309343.84345460584</c:v>
                </c:pt>
                <c:pt idx="237">
                  <c:v>310117.20306324237</c:v>
                </c:pt>
                <c:pt idx="238">
                  <c:v>310892.49607090047</c:v>
                </c:pt>
                <c:pt idx="239">
                  <c:v>311669.7273110777</c:v>
                </c:pt>
                <c:pt idx="240">
                  <c:v>312448.90162935539</c:v>
                </c:pt>
                <c:pt idx="241">
                  <c:v>313230.02388342883</c:v>
                </c:pt>
                <c:pt idx="242">
                  <c:v>314013.09894313739</c:v>
                </c:pt>
                <c:pt idx="243">
                  <c:v>314798.13169049524</c:v>
                </c:pt>
                <c:pt idx="244">
                  <c:v>315585.12701972149</c:v>
                </c:pt>
                <c:pt idx="245">
                  <c:v>316374.08983727073</c:v>
                </c:pt>
                <c:pt idx="246">
                  <c:v>317165.02506186388</c:v>
                </c:pt>
                <c:pt idx="247">
                  <c:v>317957.93762451858</c:v>
                </c:pt>
                <c:pt idx="248">
                  <c:v>318752.83246857993</c:v>
                </c:pt>
                <c:pt idx="249">
                  <c:v>319549.71454975137</c:v>
                </c:pt>
                <c:pt idx="250">
                  <c:v>320348.58883612574</c:v>
                </c:pt>
                <c:pt idx="251">
                  <c:v>321149.46030821605</c:v>
                </c:pt>
                <c:pt idx="252">
                  <c:v>321952.33395898656</c:v>
                </c:pt>
                <c:pt idx="253">
                  <c:v>322757.21479388408</c:v>
                </c:pt>
                <c:pt idx="254">
                  <c:v>323564.10783086874</c:v>
                </c:pt>
                <c:pt idx="255">
                  <c:v>324373.01810044592</c:v>
                </c:pt>
                <c:pt idx="256">
                  <c:v>325183.95064569707</c:v>
                </c:pt>
                <c:pt idx="257">
                  <c:v>325996.91052231129</c:v>
                </c:pt>
                <c:pt idx="258">
                  <c:v>326811.90279861708</c:v>
                </c:pt>
                <c:pt idx="259">
                  <c:v>327628.93255561357</c:v>
                </c:pt>
                <c:pt idx="260">
                  <c:v>328448.00488700264</c:v>
                </c:pt>
                <c:pt idx="261">
                  <c:v>329269.12489922019</c:v>
                </c:pt>
                <c:pt idx="262">
                  <c:v>330092.29771146824</c:v>
                </c:pt>
                <c:pt idx="263">
                  <c:v>330917.52845574688</c:v>
                </c:pt>
                <c:pt idx="264">
                  <c:v>331744.8222768862</c:v>
                </c:pt>
                <c:pt idx="265">
                  <c:v>332574.18433257844</c:v>
                </c:pt>
                <c:pt idx="266">
                  <c:v>333405.61979340989</c:v>
                </c:pt>
                <c:pt idx="267">
                  <c:v>334239.13384289341</c:v>
                </c:pt>
                <c:pt idx="268">
                  <c:v>335074.73167750065</c:v>
                </c:pt>
                <c:pt idx="269">
                  <c:v>335912.41850669438</c:v>
                </c:pt>
                <c:pt idx="270">
                  <c:v>336752.19955296116</c:v>
                </c:pt>
                <c:pt idx="271">
                  <c:v>337594.08005184354</c:v>
                </c:pt>
                <c:pt idx="272">
                  <c:v>338438.06525197322</c:v>
                </c:pt>
                <c:pt idx="273">
                  <c:v>339284.16041510308</c:v>
                </c:pt>
                <c:pt idx="274">
                  <c:v>340132.37081614084</c:v>
                </c:pt>
                <c:pt idx="275">
                  <c:v>340982.70174318121</c:v>
                </c:pt>
                <c:pt idx="276">
                  <c:v>341835.15849753917</c:v>
                </c:pt>
                <c:pt idx="277">
                  <c:v>342689.74639378296</c:v>
                </c:pt>
                <c:pt idx="278">
                  <c:v>343546.47075976746</c:v>
                </c:pt>
                <c:pt idx="279">
                  <c:v>344405.33693666692</c:v>
                </c:pt>
                <c:pt idx="280">
                  <c:v>345266.3502790085</c:v>
                </c:pt>
                <c:pt idx="281">
                  <c:v>346129.51615470601</c:v>
                </c:pt>
                <c:pt idx="282">
                  <c:v>346994.8399450928</c:v>
                </c:pt>
                <c:pt idx="283">
                  <c:v>347862.32704495557</c:v>
                </c:pt>
                <c:pt idx="284">
                  <c:v>348731.98286256799</c:v>
                </c:pt>
                <c:pt idx="285">
                  <c:v>349603.81281972438</c:v>
                </c:pt>
                <c:pt idx="286">
                  <c:v>350477.82235177368</c:v>
                </c:pt>
                <c:pt idx="287">
                  <c:v>351354.01690765307</c:v>
                </c:pt>
                <c:pt idx="288">
                  <c:v>352232.4019499222</c:v>
                </c:pt>
                <c:pt idx="289">
                  <c:v>353112.9829547971</c:v>
                </c:pt>
                <c:pt idx="290">
                  <c:v>353995.76541218406</c:v>
                </c:pt>
                <c:pt idx="291">
                  <c:v>354880.75482571445</c:v>
                </c:pt>
                <c:pt idx="292">
                  <c:v>355767.95671277883</c:v>
                </c:pt>
                <c:pt idx="293">
                  <c:v>356657.3766045607</c:v>
                </c:pt>
                <c:pt idx="294">
                  <c:v>357549.02004607214</c:v>
                </c:pt>
                <c:pt idx="295">
                  <c:v>358442.8925961873</c:v>
                </c:pt>
                <c:pt idx="296">
                  <c:v>359338.99982767785</c:v>
                </c:pt>
                <c:pt idx="297">
                  <c:v>360237.34732724697</c:v>
                </c:pt>
                <c:pt idx="298">
                  <c:v>361137.94069556514</c:v>
                </c:pt>
                <c:pt idx="299">
                  <c:v>362040.78554730403</c:v>
                </c:pt>
                <c:pt idx="300">
                  <c:v>362945.88751117227</c:v>
                </c:pt>
                <c:pt idx="301">
                  <c:v>363853.25222995022</c:v>
                </c:pt>
                <c:pt idx="302">
                  <c:v>364762.88536052511</c:v>
                </c:pt>
                <c:pt idx="303">
                  <c:v>365674.79257392639</c:v>
                </c:pt>
                <c:pt idx="304">
                  <c:v>366588.97955536121</c:v>
                </c:pt>
                <c:pt idx="305">
                  <c:v>367505.45200424962</c:v>
                </c:pt>
                <c:pt idx="306">
                  <c:v>368424.21563426027</c:v>
                </c:pt>
                <c:pt idx="307">
                  <c:v>369345.27617334592</c:v>
                </c:pt>
                <c:pt idx="308">
                  <c:v>370268.63936377928</c:v>
                </c:pt>
                <c:pt idx="309">
                  <c:v>371194.3109621887</c:v>
                </c:pt>
                <c:pt idx="310">
                  <c:v>372122.29673959414</c:v>
                </c:pt>
                <c:pt idx="311">
                  <c:v>373052.60248144314</c:v>
                </c:pt>
                <c:pt idx="312">
                  <c:v>373985.23398764676</c:v>
                </c:pt>
                <c:pt idx="313">
                  <c:v>374920.19707261585</c:v>
                </c:pt>
                <c:pt idx="314">
                  <c:v>375857.49756529741</c:v>
                </c:pt>
                <c:pt idx="315">
                  <c:v>376797.14130921068</c:v>
                </c:pt>
                <c:pt idx="316">
                  <c:v>377739.13416248374</c:v>
                </c:pt>
                <c:pt idx="317">
                  <c:v>378683.48199788987</c:v>
                </c:pt>
                <c:pt idx="318">
                  <c:v>379630.19070288457</c:v>
                </c:pt>
                <c:pt idx="319">
                  <c:v>380579.26617964188</c:v>
                </c:pt>
                <c:pt idx="320">
                  <c:v>381530.71434509091</c:v>
                </c:pt>
                <c:pt idx="321">
                  <c:v>382484.54113095364</c:v>
                </c:pt>
                <c:pt idx="322">
                  <c:v>383440.75248378108</c:v>
                </c:pt>
                <c:pt idx="323">
                  <c:v>384399.35436499043</c:v>
                </c:pt>
                <c:pt idx="324">
                  <c:v>385360.352750903</c:v>
                </c:pt>
                <c:pt idx="325">
                  <c:v>386323.75363278022</c:v>
                </c:pt>
                <c:pt idx="326">
                  <c:v>387289.5630168622</c:v>
                </c:pt>
                <c:pt idx="327">
                  <c:v>388257.78692440438</c:v>
                </c:pt>
                <c:pt idx="328">
                  <c:v>389228.43139171536</c:v>
                </c:pt>
                <c:pt idx="329">
                  <c:v>390201.50247019465</c:v>
                </c:pt>
                <c:pt idx="330">
                  <c:v>391177.00622637011</c:v>
                </c:pt>
                <c:pt idx="331">
                  <c:v>392154.94874193601</c:v>
                </c:pt>
                <c:pt idx="332">
                  <c:v>393135.33611379087</c:v>
                </c:pt>
                <c:pt idx="333">
                  <c:v>394118.1744540754</c:v>
                </c:pt>
                <c:pt idx="334">
                  <c:v>395103.46989021054</c:v>
                </c:pt>
                <c:pt idx="335">
                  <c:v>396091.22856493609</c:v>
                </c:pt>
                <c:pt idx="336">
                  <c:v>397081.45663634845</c:v>
                </c:pt>
                <c:pt idx="337">
                  <c:v>398074.16027793929</c:v>
                </c:pt>
                <c:pt idx="338">
                  <c:v>399069.34567863413</c:v>
                </c:pt>
                <c:pt idx="339">
                  <c:v>400067.01904283068</c:v>
                </c:pt>
                <c:pt idx="340">
                  <c:v>401067.18659043784</c:v>
                </c:pt>
                <c:pt idx="341">
                  <c:v>402069.8545569139</c:v>
                </c:pt>
                <c:pt idx="342">
                  <c:v>403075.02919330623</c:v>
                </c:pt>
                <c:pt idx="343">
                  <c:v>404082.71676628949</c:v>
                </c:pt>
                <c:pt idx="344">
                  <c:v>405092.92355820525</c:v>
                </c:pt>
                <c:pt idx="345">
                  <c:v>406105.65586710069</c:v>
                </c:pt>
                <c:pt idx="346">
                  <c:v>407120.92000676849</c:v>
                </c:pt>
                <c:pt idx="347">
                  <c:v>408138.72230678535</c:v>
                </c:pt>
                <c:pt idx="348">
                  <c:v>409159.06911255233</c:v>
                </c:pt>
                <c:pt idx="349">
                  <c:v>410181.9667853337</c:v>
                </c:pt>
                <c:pt idx="350">
                  <c:v>411207.42170229706</c:v>
                </c:pt>
                <c:pt idx="351">
                  <c:v>412235.44025655277</c:v>
                </c:pt>
                <c:pt idx="352">
                  <c:v>413266.02885719418</c:v>
                </c:pt>
                <c:pt idx="353">
                  <c:v>414299.1939293372</c:v>
                </c:pt>
                <c:pt idx="354">
                  <c:v>415334.9419141605</c:v>
                </c:pt>
                <c:pt idx="355">
                  <c:v>416373.27926894592</c:v>
                </c:pt>
                <c:pt idx="356">
                  <c:v>417414.21246711822</c:v>
                </c:pt>
                <c:pt idx="357">
                  <c:v>418457.74799828604</c:v>
                </c:pt>
                <c:pt idx="358">
                  <c:v>419503.89236828178</c:v>
                </c:pt>
                <c:pt idx="359">
                  <c:v>420552.6520992025</c:v>
                </c:pt>
              </c:numCache>
            </c:numRef>
          </c:val>
        </c:ser>
        <c:ser>
          <c:idx val="1"/>
          <c:order val="1"/>
          <c:tx>
            <c:strRef>
              <c:f>대출금리계산기!$J$14:$J$15</c:f>
              <c:strCache>
                <c:ptCount val="2"/>
                <c:pt idx="0">
                  <c:v>이자</c:v>
                </c:pt>
              </c:strCache>
            </c:strRef>
          </c:tx>
          <c:spPr>
            <a:solidFill>
              <a:srgbClr val="FF0000"/>
            </a:solidFill>
            <a:ln w="25400">
              <a:solidFill>
                <a:srgbClr val="FF0000"/>
              </a:solidFill>
            </a:ln>
            <a:effectLst/>
          </c:spPr>
          <c:cat>
            <c:numRef>
              <c:f>대출금리계산기!$C$16:$C$375</c:f>
              <c:numCache>
                <c:formatCode>m/d/yyyy</c:formatCode>
                <c:ptCount val="360"/>
                <c:pt idx="0">
                  <c:v>43884</c:v>
                </c:pt>
                <c:pt idx="1">
                  <c:v>43913</c:v>
                </c:pt>
                <c:pt idx="2">
                  <c:v>43944</c:v>
                </c:pt>
                <c:pt idx="3">
                  <c:v>43974</c:v>
                </c:pt>
                <c:pt idx="4">
                  <c:v>44005</c:v>
                </c:pt>
                <c:pt idx="5">
                  <c:v>44035</c:v>
                </c:pt>
                <c:pt idx="6">
                  <c:v>44066</c:v>
                </c:pt>
                <c:pt idx="7">
                  <c:v>44097</c:v>
                </c:pt>
                <c:pt idx="8">
                  <c:v>44127</c:v>
                </c:pt>
                <c:pt idx="9">
                  <c:v>44158</c:v>
                </c:pt>
                <c:pt idx="10">
                  <c:v>44188</c:v>
                </c:pt>
                <c:pt idx="11">
                  <c:v>44219</c:v>
                </c:pt>
                <c:pt idx="12">
                  <c:v>44250</c:v>
                </c:pt>
                <c:pt idx="13">
                  <c:v>44278</c:v>
                </c:pt>
                <c:pt idx="14">
                  <c:v>44309</c:v>
                </c:pt>
                <c:pt idx="15">
                  <c:v>44339</c:v>
                </c:pt>
                <c:pt idx="16">
                  <c:v>44370</c:v>
                </c:pt>
                <c:pt idx="17">
                  <c:v>44400</c:v>
                </c:pt>
                <c:pt idx="18">
                  <c:v>44431</c:v>
                </c:pt>
                <c:pt idx="19">
                  <c:v>44462</c:v>
                </c:pt>
                <c:pt idx="20">
                  <c:v>44492</c:v>
                </c:pt>
                <c:pt idx="21">
                  <c:v>44523</c:v>
                </c:pt>
                <c:pt idx="22">
                  <c:v>44553</c:v>
                </c:pt>
                <c:pt idx="23">
                  <c:v>44584</c:v>
                </c:pt>
                <c:pt idx="24">
                  <c:v>44615</c:v>
                </c:pt>
                <c:pt idx="25">
                  <c:v>44643</c:v>
                </c:pt>
                <c:pt idx="26">
                  <c:v>44674</c:v>
                </c:pt>
                <c:pt idx="27">
                  <c:v>44704</c:v>
                </c:pt>
                <c:pt idx="28">
                  <c:v>44735</c:v>
                </c:pt>
                <c:pt idx="29">
                  <c:v>44765</c:v>
                </c:pt>
                <c:pt idx="30">
                  <c:v>44796</c:v>
                </c:pt>
                <c:pt idx="31">
                  <c:v>44827</c:v>
                </c:pt>
                <c:pt idx="32">
                  <c:v>44857</c:v>
                </c:pt>
                <c:pt idx="33">
                  <c:v>44888</c:v>
                </c:pt>
                <c:pt idx="34">
                  <c:v>44918</c:v>
                </c:pt>
                <c:pt idx="35">
                  <c:v>44949</c:v>
                </c:pt>
                <c:pt idx="36">
                  <c:v>44980</c:v>
                </c:pt>
                <c:pt idx="37">
                  <c:v>45008</c:v>
                </c:pt>
                <c:pt idx="38">
                  <c:v>45039</c:v>
                </c:pt>
                <c:pt idx="39">
                  <c:v>45069</c:v>
                </c:pt>
                <c:pt idx="40">
                  <c:v>45100</c:v>
                </c:pt>
                <c:pt idx="41">
                  <c:v>45130</c:v>
                </c:pt>
                <c:pt idx="42">
                  <c:v>45161</c:v>
                </c:pt>
                <c:pt idx="43">
                  <c:v>45192</c:v>
                </c:pt>
                <c:pt idx="44">
                  <c:v>45222</c:v>
                </c:pt>
                <c:pt idx="45">
                  <c:v>45253</c:v>
                </c:pt>
                <c:pt idx="46">
                  <c:v>45283</c:v>
                </c:pt>
                <c:pt idx="47">
                  <c:v>45314</c:v>
                </c:pt>
                <c:pt idx="48">
                  <c:v>45345</c:v>
                </c:pt>
                <c:pt idx="49">
                  <c:v>45374</c:v>
                </c:pt>
                <c:pt idx="50">
                  <c:v>45405</c:v>
                </c:pt>
                <c:pt idx="51">
                  <c:v>45435</c:v>
                </c:pt>
                <c:pt idx="52">
                  <c:v>45466</c:v>
                </c:pt>
                <c:pt idx="53">
                  <c:v>45496</c:v>
                </c:pt>
                <c:pt idx="54">
                  <c:v>45527</c:v>
                </c:pt>
                <c:pt idx="55">
                  <c:v>45558</c:v>
                </c:pt>
                <c:pt idx="56">
                  <c:v>45588</c:v>
                </c:pt>
                <c:pt idx="57">
                  <c:v>45619</c:v>
                </c:pt>
                <c:pt idx="58">
                  <c:v>45649</c:v>
                </c:pt>
                <c:pt idx="59">
                  <c:v>45680</c:v>
                </c:pt>
                <c:pt idx="60">
                  <c:v>45711</c:v>
                </c:pt>
                <c:pt idx="61">
                  <c:v>45739</c:v>
                </c:pt>
                <c:pt idx="62">
                  <c:v>45770</c:v>
                </c:pt>
                <c:pt idx="63">
                  <c:v>45800</c:v>
                </c:pt>
                <c:pt idx="64">
                  <c:v>45831</c:v>
                </c:pt>
                <c:pt idx="65">
                  <c:v>45861</c:v>
                </c:pt>
                <c:pt idx="66">
                  <c:v>45892</c:v>
                </c:pt>
                <c:pt idx="67">
                  <c:v>45923</c:v>
                </c:pt>
                <c:pt idx="68">
                  <c:v>45953</c:v>
                </c:pt>
                <c:pt idx="69">
                  <c:v>45984</c:v>
                </c:pt>
                <c:pt idx="70">
                  <c:v>46014</c:v>
                </c:pt>
                <c:pt idx="71">
                  <c:v>46045</c:v>
                </c:pt>
                <c:pt idx="72">
                  <c:v>46076</c:v>
                </c:pt>
                <c:pt idx="73">
                  <c:v>46104</c:v>
                </c:pt>
                <c:pt idx="74">
                  <c:v>46135</c:v>
                </c:pt>
                <c:pt idx="75">
                  <c:v>46165</c:v>
                </c:pt>
                <c:pt idx="76">
                  <c:v>46196</c:v>
                </c:pt>
                <c:pt idx="77">
                  <c:v>46226</c:v>
                </c:pt>
                <c:pt idx="78">
                  <c:v>46257</c:v>
                </c:pt>
                <c:pt idx="79">
                  <c:v>46288</c:v>
                </c:pt>
                <c:pt idx="80">
                  <c:v>46318</c:v>
                </c:pt>
                <c:pt idx="81">
                  <c:v>46349</c:v>
                </c:pt>
                <c:pt idx="82">
                  <c:v>46379</c:v>
                </c:pt>
                <c:pt idx="83">
                  <c:v>46410</c:v>
                </c:pt>
                <c:pt idx="84">
                  <c:v>46441</c:v>
                </c:pt>
                <c:pt idx="85">
                  <c:v>46469</c:v>
                </c:pt>
                <c:pt idx="86">
                  <c:v>46500</c:v>
                </c:pt>
                <c:pt idx="87">
                  <c:v>46530</c:v>
                </c:pt>
                <c:pt idx="88">
                  <c:v>46561</c:v>
                </c:pt>
                <c:pt idx="89">
                  <c:v>46591</c:v>
                </c:pt>
                <c:pt idx="90">
                  <c:v>46622</c:v>
                </c:pt>
                <c:pt idx="91">
                  <c:v>46653</c:v>
                </c:pt>
                <c:pt idx="92">
                  <c:v>46683</c:v>
                </c:pt>
                <c:pt idx="93">
                  <c:v>46714</c:v>
                </c:pt>
                <c:pt idx="94">
                  <c:v>46744</c:v>
                </c:pt>
                <c:pt idx="95">
                  <c:v>46775</c:v>
                </c:pt>
                <c:pt idx="96">
                  <c:v>46806</c:v>
                </c:pt>
                <c:pt idx="97">
                  <c:v>46835</c:v>
                </c:pt>
                <c:pt idx="98">
                  <c:v>46866</c:v>
                </c:pt>
                <c:pt idx="99">
                  <c:v>46896</c:v>
                </c:pt>
                <c:pt idx="100">
                  <c:v>46927</c:v>
                </c:pt>
                <c:pt idx="101">
                  <c:v>46957</c:v>
                </c:pt>
                <c:pt idx="102">
                  <c:v>46988</c:v>
                </c:pt>
                <c:pt idx="103">
                  <c:v>47019</c:v>
                </c:pt>
                <c:pt idx="104">
                  <c:v>47049</c:v>
                </c:pt>
                <c:pt idx="105">
                  <c:v>47080</c:v>
                </c:pt>
                <c:pt idx="106">
                  <c:v>47110</c:v>
                </c:pt>
                <c:pt idx="107">
                  <c:v>47141</c:v>
                </c:pt>
                <c:pt idx="108">
                  <c:v>47172</c:v>
                </c:pt>
                <c:pt idx="109">
                  <c:v>47200</c:v>
                </c:pt>
                <c:pt idx="110">
                  <c:v>47231</c:v>
                </c:pt>
                <c:pt idx="111">
                  <c:v>47261</c:v>
                </c:pt>
                <c:pt idx="112">
                  <c:v>47292</c:v>
                </c:pt>
                <c:pt idx="113">
                  <c:v>47322</c:v>
                </c:pt>
                <c:pt idx="114">
                  <c:v>47353</c:v>
                </c:pt>
                <c:pt idx="115">
                  <c:v>47384</c:v>
                </c:pt>
                <c:pt idx="116">
                  <c:v>47414</c:v>
                </c:pt>
                <c:pt idx="117">
                  <c:v>47445</c:v>
                </c:pt>
                <c:pt idx="118">
                  <c:v>47475</c:v>
                </c:pt>
                <c:pt idx="119">
                  <c:v>47506</c:v>
                </c:pt>
                <c:pt idx="120">
                  <c:v>47537</c:v>
                </c:pt>
                <c:pt idx="121">
                  <c:v>47565</c:v>
                </c:pt>
                <c:pt idx="122">
                  <c:v>47596</c:v>
                </c:pt>
                <c:pt idx="123">
                  <c:v>47626</c:v>
                </c:pt>
                <c:pt idx="124">
                  <c:v>47657</c:v>
                </c:pt>
                <c:pt idx="125">
                  <c:v>47687</c:v>
                </c:pt>
                <c:pt idx="126">
                  <c:v>47718</c:v>
                </c:pt>
                <c:pt idx="127">
                  <c:v>47749</c:v>
                </c:pt>
                <c:pt idx="128">
                  <c:v>47779</c:v>
                </c:pt>
                <c:pt idx="129">
                  <c:v>47810</c:v>
                </c:pt>
                <c:pt idx="130">
                  <c:v>47840</c:v>
                </c:pt>
                <c:pt idx="131">
                  <c:v>47871</c:v>
                </c:pt>
                <c:pt idx="132">
                  <c:v>47902</c:v>
                </c:pt>
                <c:pt idx="133">
                  <c:v>47930</c:v>
                </c:pt>
                <c:pt idx="134">
                  <c:v>47961</c:v>
                </c:pt>
                <c:pt idx="135">
                  <c:v>47991</c:v>
                </c:pt>
                <c:pt idx="136">
                  <c:v>48022</c:v>
                </c:pt>
                <c:pt idx="137">
                  <c:v>48052</c:v>
                </c:pt>
                <c:pt idx="138">
                  <c:v>48083</c:v>
                </c:pt>
                <c:pt idx="139">
                  <c:v>48114</c:v>
                </c:pt>
                <c:pt idx="140">
                  <c:v>48144</c:v>
                </c:pt>
                <c:pt idx="141">
                  <c:v>48175</c:v>
                </c:pt>
                <c:pt idx="142">
                  <c:v>48205</c:v>
                </c:pt>
                <c:pt idx="143">
                  <c:v>48236</c:v>
                </c:pt>
                <c:pt idx="144">
                  <c:v>48267</c:v>
                </c:pt>
                <c:pt idx="145">
                  <c:v>48296</c:v>
                </c:pt>
                <c:pt idx="146">
                  <c:v>48327</c:v>
                </c:pt>
                <c:pt idx="147">
                  <c:v>48357</c:v>
                </c:pt>
                <c:pt idx="148">
                  <c:v>48388</c:v>
                </c:pt>
                <c:pt idx="149">
                  <c:v>48418</c:v>
                </c:pt>
                <c:pt idx="150">
                  <c:v>48449</c:v>
                </c:pt>
                <c:pt idx="151">
                  <c:v>48480</c:v>
                </c:pt>
                <c:pt idx="152">
                  <c:v>48510</c:v>
                </c:pt>
                <c:pt idx="153">
                  <c:v>48541</c:v>
                </c:pt>
                <c:pt idx="154">
                  <c:v>48571</c:v>
                </c:pt>
                <c:pt idx="155">
                  <c:v>48602</c:v>
                </c:pt>
                <c:pt idx="156">
                  <c:v>48633</c:v>
                </c:pt>
                <c:pt idx="157">
                  <c:v>48661</c:v>
                </c:pt>
                <c:pt idx="158">
                  <c:v>48692</c:v>
                </c:pt>
                <c:pt idx="159">
                  <c:v>48722</c:v>
                </c:pt>
                <c:pt idx="160">
                  <c:v>48753</c:v>
                </c:pt>
                <c:pt idx="161">
                  <c:v>48783</c:v>
                </c:pt>
                <c:pt idx="162">
                  <c:v>48814</c:v>
                </c:pt>
                <c:pt idx="163">
                  <c:v>48845</c:v>
                </c:pt>
                <c:pt idx="164">
                  <c:v>48875</c:v>
                </c:pt>
                <c:pt idx="165">
                  <c:v>48906</c:v>
                </c:pt>
                <c:pt idx="166">
                  <c:v>48936</c:v>
                </c:pt>
                <c:pt idx="167">
                  <c:v>48967</c:v>
                </c:pt>
                <c:pt idx="168">
                  <c:v>48998</c:v>
                </c:pt>
                <c:pt idx="169">
                  <c:v>49026</c:v>
                </c:pt>
                <c:pt idx="170">
                  <c:v>49057</c:v>
                </c:pt>
                <c:pt idx="171">
                  <c:v>49087</c:v>
                </c:pt>
                <c:pt idx="172">
                  <c:v>49118</c:v>
                </c:pt>
                <c:pt idx="173">
                  <c:v>49148</c:v>
                </c:pt>
                <c:pt idx="174">
                  <c:v>49179</c:v>
                </c:pt>
                <c:pt idx="175">
                  <c:v>49210</c:v>
                </c:pt>
                <c:pt idx="176">
                  <c:v>49240</c:v>
                </c:pt>
                <c:pt idx="177">
                  <c:v>49271</c:v>
                </c:pt>
                <c:pt idx="178">
                  <c:v>49301</c:v>
                </c:pt>
                <c:pt idx="179">
                  <c:v>49332</c:v>
                </c:pt>
                <c:pt idx="180">
                  <c:v>49363</c:v>
                </c:pt>
                <c:pt idx="181">
                  <c:v>49391</c:v>
                </c:pt>
                <c:pt idx="182">
                  <c:v>49422</c:v>
                </c:pt>
                <c:pt idx="183">
                  <c:v>49452</c:v>
                </c:pt>
                <c:pt idx="184">
                  <c:v>49483</c:v>
                </c:pt>
                <c:pt idx="185">
                  <c:v>49513</c:v>
                </c:pt>
                <c:pt idx="186">
                  <c:v>49544</c:v>
                </c:pt>
                <c:pt idx="187">
                  <c:v>49575</c:v>
                </c:pt>
                <c:pt idx="188">
                  <c:v>49605</c:v>
                </c:pt>
                <c:pt idx="189">
                  <c:v>49636</c:v>
                </c:pt>
                <c:pt idx="190">
                  <c:v>49666</c:v>
                </c:pt>
                <c:pt idx="191">
                  <c:v>49697</c:v>
                </c:pt>
                <c:pt idx="192">
                  <c:v>49728</c:v>
                </c:pt>
                <c:pt idx="193">
                  <c:v>49757</c:v>
                </c:pt>
                <c:pt idx="194">
                  <c:v>49788</c:v>
                </c:pt>
                <c:pt idx="195">
                  <c:v>49818</c:v>
                </c:pt>
                <c:pt idx="196">
                  <c:v>49849</c:v>
                </c:pt>
                <c:pt idx="197">
                  <c:v>49879</c:v>
                </c:pt>
                <c:pt idx="198">
                  <c:v>49910</c:v>
                </c:pt>
                <c:pt idx="199">
                  <c:v>49941</c:v>
                </c:pt>
                <c:pt idx="200">
                  <c:v>49971</c:v>
                </c:pt>
                <c:pt idx="201">
                  <c:v>50002</c:v>
                </c:pt>
                <c:pt idx="202">
                  <c:v>50032</c:v>
                </c:pt>
                <c:pt idx="203">
                  <c:v>50063</c:v>
                </c:pt>
                <c:pt idx="204">
                  <c:v>50094</c:v>
                </c:pt>
                <c:pt idx="205">
                  <c:v>50122</c:v>
                </c:pt>
                <c:pt idx="206">
                  <c:v>50153</c:v>
                </c:pt>
                <c:pt idx="207">
                  <c:v>50183</c:v>
                </c:pt>
                <c:pt idx="208">
                  <c:v>50214</c:v>
                </c:pt>
                <c:pt idx="209">
                  <c:v>50244</c:v>
                </c:pt>
                <c:pt idx="210">
                  <c:v>50275</c:v>
                </c:pt>
                <c:pt idx="211">
                  <c:v>50306</c:v>
                </c:pt>
                <c:pt idx="212">
                  <c:v>50336</c:v>
                </c:pt>
                <c:pt idx="213">
                  <c:v>50367</c:v>
                </c:pt>
                <c:pt idx="214">
                  <c:v>50397</c:v>
                </c:pt>
                <c:pt idx="215">
                  <c:v>50428</c:v>
                </c:pt>
                <c:pt idx="216">
                  <c:v>50459</c:v>
                </c:pt>
                <c:pt idx="217">
                  <c:v>50487</c:v>
                </c:pt>
                <c:pt idx="218">
                  <c:v>50518</c:v>
                </c:pt>
                <c:pt idx="219">
                  <c:v>50548</c:v>
                </c:pt>
                <c:pt idx="220">
                  <c:v>50579</c:v>
                </c:pt>
                <c:pt idx="221">
                  <c:v>50609</c:v>
                </c:pt>
                <c:pt idx="222">
                  <c:v>50640</c:v>
                </c:pt>
                <c:pt idx="223">
                  <c:v>50671</c:v>
                </c:pt>
                <c:pt idx="224">
                  <c:v>50701</c:v>
                </c:pt>
                <c:pt idx="225">
                  <c:v>50732</c:v>
                </c:pt>
                <c:pt idx="226">
                  <c:v>50762</c:v>
                </c:pt>
                <c:pt idx="227">
                  <c:v>50793</c:v>
                </c:pt>
                <c:pt idx="228">
                  <c:v>50824</c:v>
                </c:pt>
                <c:pt idx="229">
                  <c:v>50852</c:v>
                </c:pt>
                <c:pt idx="230">
                  <c:v>50883</c:v>
                </c:pt>
                <c:pt idx="231">
                  <c:v>50913</c:v>
                </c:pt>
                <c:pt idx="232">
                  <c:v>50944</c:v>
                </c:pt>
                <c:pt idx="233">
                  <c:v>50974</c:v>
                </c:pt>
                <c:pt idx="234">
                  <c:v>51005</c:v>
                </c:pt>
                <c:pt idx="235">
                  <c:v>51036</c:v>
                </c:pt>
                <c:pt idx="236">
                  <c:v>51066</c:v>
                </c:pt>
                <c:pt idx="237">
                  <c:v>51097</c:v>
                </c:pt>
                <c:pt idx="238">
                  <c:v>51127</c:v>
                </c:pt>
                <c:pt idx="239">
                  <c:v>51158</c:v>
                </c:pt>
                <c:pt idx="240">
                  <c:v>51189</c:v>
                </c:pt>
                <c:pt idx="241">
                  <c:v>51218</c:v>
                </c:pt>
                <c:pt idx="242">
                  <c:v>51249</c:v>
                </c:pt>
                <c:pt idx="243">
                  <c:v>51279</c:v>
                </c:pt>
                <c:pt idx="244">
                  <c:v>51310</c:v>
                </c:pt>
                <c:pt idx="245">
                  <c:v>51340</c:v>
                </c:pt>
                <c:pt idx="246">
                  <c:v>51371</c:v>
                </c:pt>
                <c:pt idx="247">
                  <c:v>51402</c:v>
                </c:pt>
                <c:pt idx="248">
                  <c:v>51432</c:v>
                </c:pt>
                <c:pt idx="249">
                  <c:v>51463</c:v>
                </c:pt>
                <c:pt idx="250">
                  <c:v>51493</c:v>
                </c:pt>
                <c:pt idx="251">
                  <c:v>51524</c:v>
                </c:pt>
                <c:pt idx="252">
                  <c:v>51555</c:v>
                </c:pt>
                <c:pt idx="253">
                  <c:v>51583</c:v>
                </c:pt>
                <c:pt idx="254">
                  <c:v>51614</c:v>
                </c:pt>
                <c:pt idx="255">
                  <c:v>51644</c:v>
                </c:pt>
                <c:pt idx="256">
                  <c:v>51675</c:v>
                </c:pt>
                <c:pt idx="257">
                  <c:v>51705</c:v>
                </c:pt>
                <c:pt idx="258">
                  <c:v>51736</c:v>
                </c:pt>
                <c:pt idx="259">
                  <c:v>51767</c:v>
                </c:pt>
                <c:pt idx="260">
                  <c:v>51797</c:v>
                </c:pt>
                <c:pt idx="261">
                  <c:v>51828</c:v>
                </c:pt>
                <c:pt idx="262">
                  <c:v>51858</c:v>
                </c:pt>
                <c:pt idx="263">
                  <c:v>51889</c:v>
                </c:pt>
                <c:pt idx="264">
                  <c:v>51920</c:v>
                </c:pt>
                <c:pt idx="265">
                  <c:v>51948</c:v>
                </c:pt>
                <c:pt idx="266">
                  <c:v>51979</c:v>
                </c:pt>
                <c:pt idx="267">
                  <c:v>52009</c:v>
                </c:pt>
                <c:pt idx="268">
                  <c:v>52040</c:v>
                </c:pt>
                <c:pt idx="269">
                  <c:v>52070</c:v>
                </c:pt>
                <c:pt idx="270">
                  <c:v>52101</c:v>
                </c:pt>
                <c:pt idx="271">
                  <c:v>52132</c:v>
                </c:pt>
                <c:pt idx="272">
                  <c:v>52162</c:v>
                </c:pt>
                <c:pt idx="273">
                  <c:v>52193</c:v>
                </c:pt>
                <c:pt idx="274">
                  <c:v>52223</c:v>
                </c:pt>
                <c:pt idx="275">
                  <c:v>52254</c:v>
                </c:pt>
                <c:pt idx="276">
                  <c:v>52285</c:v>
                </c:pt>
                <c:pt idx="277">
                  <c:v>52313</c:v>
                </c:pt>
                <c:pt idx="278">
                  <c:v>52344</c:v>
                </c:pt>
                <c:pt idx="279">
                  <c:v>52374</c:v>
                </c:pt>
                <c:pt idx="280">
                  <c:v>52405</c:v>
                </c:pt>
                <c:pt idx="281">
                  <c:v>52435</c:v>
                </c:pt>
                <c:pt idx="282">
                  <c:v>52466</c:v>
                </c:pt>
                <c:pt idx="283">
                  <c:v>52497</c:v>
                </c:pt>
                <c:pt idx="284">
                  <c:v>52527</c:v>
                </c:pt>
                <c:pt idx="285">
                  <c:v>52558</c:v>
                </c:pt>
                <c:pt idx="286">
                  <c:v>52588</c:v>
                </c:pt>
                <c:pt idx="287">
                  <c:v>52619</c:v>
                </c:pt>
                <c:pt idx="288">
                  <c:v>52650</c:v>
                </c:pt>
                <c:pt idx="289">
                  <c:v>52679</c:v>
                </c:pt>
                <c:pt idx="290">
                  <c:v>52710</c:v>
                </c:pt>
                <c:pt idx="291">
                  <c:v>52740</c:v>
                </c:pt>
                <c:pt idx="292">
                  <c:v>52771</c:v>
                </c:pt>
                <c:pt idx="293">
                  <c:v>52801</c:v>
                </c:pt>
                <c:pt idx="294">
                  <c:v>52832</c:v>
                </c:pt>
                <c:pt idx="295">
                  <c:v>52863</c:v>
                </c:pt>
                <c:pt idx="296">
                  <c:v>52893</c:v>
                </c:pt>
                <c:pt idx="297">
                  <c:v>52924</c:v>
                </c:pt>
                <c:pt idx="298">
                  <c:v>52954</c:v>
                </c:pt>
                <c:pt idx="299">
                  <c:v>52985</c:v>
                </c:pt>
                <c:pt idx="300">
                  <c:v>53016</c:v>
                </c:pt>
                <c:pt idx="301">
                  <c:v>53044</c:v>
                </c:pt>
                <c:pt idx="302">
                  <c:v>53075</c:v>
                </c:pt>
                <c:pt idx="303">
                  <c:v>53105</c:v>
                </c:pt>
                <c:pt idx="304">
                  <c:v>53136</c:v>
                </c:pt>
                <c:pt idx="305">
                  <c:v>53166</c:v>
                </c:pt>
                <c:pt idx="306">
                  <c:v>53197</c:v>
                </c:pt>
                <c:pt idx="307">
                  <c:v>53228</c:v>
                </c:pt>
                <c:pt idx="308">
                  <c:v>53258</c:v>
                </c:pt>
                <c:pt idx="309">
                  <c:v>53289</c:v>
                </c:pt>
                <c:pt idx="310">
                  <c:v>53319</c:v>
                </c:pt>
                <c:pt idx="311">
                  <c:v>53350</c:v>
                </c:pt>
                <c:pt idx="312">
                  <c:v>53381</c:v>
                </c:pt>
                <c:pt idx="313">
                  <c:v>53409</c:v>
                </c:pt>
                <c:pt idx="314">
                  <c:v>53440</c:v>
                </c:pt>
                <c:pt idx="315">
                  <c:v>53470</c:v>
                </c:pt>
                <c:pt idx="316">
                  <c:v>53501</c:v>
                </c:pt>
                <c:pt idx="317">
                  <c:v>53531</c:v>
                </c:pt>
                <c:pt idx="318">
                  <c:v>53562</c:v>
                </c:pt>
                <c:pt idx="319">
                  <c:v>53593</c:v>
                </c:pt>
                <c:pt idx="320">
                  <c:v>53623</c:v>
                </c:pt>
                <c:pt idx="321">
                  <c:v>53654</c:v>
                </c:pt>
                <c:pt idx="322">
                  <c:v>53684</c:v>
                </c:pt>
                <c:pt idx="323">
                  <c:v>53715</c:v>
                </c:pt>
                <c:pt idx="324">
                  <c:v>53746</c:v>
                </c:pt>
                <c:pt idx="325">
                  <c:v>53774</c:v>
                </c:pt>
                <c:pt idx="326">
                  <c:v>53805</c:v>
                </c:pt>
                <c:pt idx="327">
                  <c:v>53835</c:v>
                </c:pt>
                <c:pt idx="328">
                  <c:v>53866</c:v>
                </c:pt>
                <c:pt idx="329">
                  <c:v>53896</c:v>
                </c:pt>
                <c:pt idx="330">
                  <c:v>53927</c:v>
                </c:pt>
                <c:pt idx="331">
                  <c:v>53958</c:v>
                </c:pt>
                <c:pt idx="332">
                  <c:v>53988</c:v>
                </c:pt>
                <c:pt idx="333">
                  <c:v>54019</c:v>
                </c:pt>
                <c:pt idx="334">
                  <c:v>54049</c:v>
                </c:pt>
                <c:pt idx="335">
                  <c:v>54080</c:v>
                </c:pt>
                <c:pt idx="336">
                  <c:v>54111</c:v>
                </c:pt>
                <c:pt idx="337">
                  <c:v>54140</c:v>
                </c:pt>
                <c:pt idx="338">
                  <c:v>54171</c:v>
                </c:pt>
                <c:pt idx="339">
                  <c:v>54201</c:v>
                </c:pt>
                <c:pt idx="340">
                  <c:v>54232</c:v>
                </c:pt>
                <c:pt idx="341">
                  <c:v>54262</c:v>
                </c:pt>
                <c:pt idx="342">
                  <c:v>54293</c:v>
                </c:pt>
                <c:pt idx="343">
                  <c:v>54324</c:v>
                </c:pt>
                <c:pt idx="344">
                  <c:v>54354</c:v>
                </c:pt>
                <c:pt idx="345">
                  <c:v>54385</c:v>
                </c:pt>
                <c:pt idx="346">
                  <c:v>54415</c:v>
                </c:pt>
                <c:pt idx="347">
                  <c:v>54446</c:v>
                </c:pt>
                <c:pt idx="348">
                  <c:v>54477</c:v>
                </c:pt>
                <c:pt idx="349">
                  <c:v>54505</c:v>
                </c:pt>
                <c:pt idx="350">
                  <c:v>54536</c:v>
                </c:pt>
                <c:pt idx="351">
                  <c:v>54566</c:v>
                </c:pt>
                <c:pt idx="352">
                  <c:v>54597</c:v>
                </c:pt>
                <c:pt idx="353">
                  <c:v>54627</c:v>
                </c:pt>
                <c:pt idx="354">
                  <c:v>54658</c:v>
                </c:pt>
                <c:pt idx="355">
                  <c:v>54689</c:v>
                </c:pt>
                <c:pt idx="356">
                  <c:v>54719</c:v>
                </c:pt>
                <c:pt idx="357">
                  <c:v>54750</c:v>
                </c:pt>
                <c:pt idx="358">
                  <c:v>54780</c:v>
                </c:pt>
                <c:pt idx="359">
                  <c:v>54811</c:v>
                </c:pt>
              </c:numCache>
            </c:numRef>
          </c:cat>
          <c:val>
            <c:numRef>
              <c:f>대출금리계산기!$J$16:$J$375</c:f>
              <c:numCache>
                <c:formatCode>_-[$₩-412]* #,##0_-;\-[$₩-412]* #,##0_-;_-[$₩-412]* "-"??_-;_-@_-</c:formatCode>
                <c:ptCount val="360"/>
                <c:pt idx="0">
                  <c:v>250000</c:v>
                </c:pt>
                <c:pt idx="1">
                  <c:v>249570.98991567639</c:v>
                </c:pt>
                <c:pt idx="2">
                  <c:v>249140.90730614189</c:v>
                </c:pt>
                <c:pt idx="3">
                  <c:v>248709.74949008369</c:v>
                </c:pt>
                <c:pt idx="4">
                  <c:v>248277.51377948528</c:v>
                </c:pt>
                <c:pt idx="5">
                  <c:v>247844.19747961036</c:v>
                </c:pt>
                <c:pt idx="6">
                  <c:v>247409.79788898581</c:v>
                </c:pt>
                <c:pt idx="7">
                  <c:v>246974.31229938462</c:v>
                </c:pt>
                <c:pt idx="8">
                  <c:v>246537.73799580944</c:v>
                </c:pt>
                <c:pt idx="9">
                  <c:v>246100.07225647537</c:v>
                </c:pt>
                <c:pt idx="10">
                  <c:v>245661.31235279291</c:v>
                </c:pt>
                <c:pt idx="11">
                  <c:v>245221.45554935129</c:v>
                </c:pt>
                <c:pt idx="12">
                  <c:v>244780.49910390106</c:v>
                </c:pt>
                <c:pt idx="13">
                  <c:v>244338.44026733711</c:v>
                </c:pt>
                <c:pt idx="14">
                  <c:v>243895.27628368186</c:v>
                </c:pt>
                <c:pt idx="15">
                  <c:v>243451.00439006739</c:v>
                </c:pt>
                <c:pt idx="16">
                  <c:v>243005.62181671898</c:v>
                </c:pt>
                <c:pt idx="17">
                  <c:v>242559.12578693713</c:v>
                </c:pt>
                <c:pt idx="18">
                  <c:v>242111.51351708089</c:v>
                </c:pt>
                <c:pt idx="19">
                  <c:v>241662.78221654997</c:v>
                </c:pt>
                <c:pt idx="20">
                  <c:v>241212.92908776773</c:v>
                </c:pt>
                <c:pt idx="21">
                  <c:v>240761.95132616346</c:v>
                </c:pt>
                <c:pt idx="22">
                  <c:v>240309.84612015524</c:v>
                </c:pt>
                <c:pt idx="23">
                  <c:v>239856.61065113201</c:v>
                </c:pt>
                <c:pt idx="24">
                  <c:v>239402.24209343625</c:v>
                </c:pt>
                <c:pt idx="25">
                  <c:v>238946.73761434614</c:v>
                </c:pt>
                <c:pt idx="26">
                  <c:v>238490.09437405845</c:v>
                </c:pt>
                <c:pt idx="27">
                  <c:v>238032.30952566996</c:v>
                </c:pt>
                <c:pt idx="28">
                  <c:v>237573.38021516052</c:v>
                </c:pt>
                <c:pt idx="29">
                  <c:v>237113.30358137478</c:v>
                </c:pt>
                <c:pt idx="30">
                  <c:v>236652.07675600459</c:v>
                </c:pt>
                <c:pt idx="31">
                  <c:v>236189.69686357095</c:v>
                </c:pt>
                <c:pt idx="32">
                  <c:v>235726.1610214063</c:v>
                </c:pt>
                <c:pt idx="33">
                  <c:v>235261.46633963616</c:v>
                </c:pt>
                <c:pt idx="34">
                  <c:v>234795.60992116161</c:v>
                </c:pt>
                <c:pt idx="35">
                  <c:v>234328.58886164089</c:v>
                </c:pt>
                <c:pt idx="36">
                  <c:v>233860.40024947142</c:v>
                </c:pt>
                <c:pt idx="37">
                  <c:v>233391.04116577146</c:v>
                </c:pt>
                <c:pt idx="38">
                  <c:v>232920.50868436226</c:v>
                </c:pt>
                <c:pt idx="39">
                  <c:v>232448.79987174951</c:v>
                </c:pt>
                <c:pt idx="40">
                  <c:v>231975.91178710526</c:v>
                </c:pt>
                <c:pt idx="41">
                  <c:v>231501.84148224938</c:v>
                </c:pt>
                <c:pt idx="42">
                  <c:v>231026.58600163143</c:v>
                </c:pt>
                <c:pt idx="43">
                  <c:v>230550.1423823119</c:v>
                </c:pt>
                <c:pt idx="44">
                  <c:v>230072.50765394402</c:v>
                </c:pt>
                <c:pt idx="45">
                  <c:v>229593.67883875524</c:v>
                </c:pt>
                <c:pt idx="46">
                  <c:v>229113.65295152852</c:v>
                </c:pt>
                <c:pt idx="47">
                  <c:v>228632.42699958369</c:v>
                </c:pt>
                <c:pt idx="48">
                  <c:v>228149.997982759</c:v>
                </c:pt>
                <c:pt idx="49">
                  <c:v>227666.36289339227</c:v>
                </c:pt>
                <c:pt idx="50">
                  <c:v>227181.51871630218</c:v>
                </c:pt>
                <c:pt idx="51">
                  <c:v>226695.46242876924</c:v>
                </c:pt>
                <c:pt idx="52">
                  <c:v>226208.19100051749</c:v>
                </c:pt>
                <c:pt idx="53">
                  <c:v>225719.70139369523</c:v>
                </c:pt>
                <c:pt idx="54">
                  <c:v>225229.99056285591</c:v>
                </c:pt>
                <c:pt idx="55">
                  <c:v>224739.05545493937</c:v>
                </c:pt>
                <c:pt idx="56">
                  <c:v>224246.89300925311</c:v>
                </c:pt>
                <c:pt idx="57">
                  <c:v>223753.5001574526</c:v>
                </c:pt>
                <c:pt idx="58">
                  <c:v>223258.87382352259</c:v>
                </c:pt>
                <c:pt idx="59">
                  <c:v>222763.01092375783</c:v>
                </c:pt>
                <c:pt idx="60">
                  <c:v>222265.90836674356</c:v>
                </c:pt>
                <c:pt idx="61">
                  <c:v>221767.56305333681</c:v>
                </c:pt>
                <c:pt idx="62">
                  <c:v>221267.97187664648</c:v>
                </c:pt>
                <c:pt idx="63">
                  <c:v>220767.13172201451</c:v>
                </c:pt>
                <c:pt idx="64">
                  <c:v>220265.03946699589</c:v>
                </c:pt>
                <c:pt idx="65">
                  <c:v>219761.69198133977</c:v>
                </c:pt>
                <c:pt idx="66">
                  <c:v>219257.08612696949</c:v>
                </c:pt>
                <c:pt idx="67">
                  <c:v>218751.21875796333</c:v>
                </c:pt>
                <c:pt idx="68">
                  <c:v>218244.0867205346</c:v>
                </c:pt>
                <c:pt idx="69">
                  <c:v>217735.6868530123</c:v>
                </c:pt>
                <c:pt idx="70">
                  <c:v>217226.0159858212</c:v>
                </c:pt>
                <c:pt idx="71">
                  <c:v>216715.07094146204</c:v>
                </c:pt>
                <c:pt idx="72">
                  <c:v>216202.84853449211</c:v>
                </c:pt>
                <c:pt idx="73">
                  <c:v>215689.34557150479</c:v>
                </c:pt>
                <c:pt idx="74">
                  <c:v>215174.55885110993</c:v>
                </c:pt>
                <c:pt idx="75">
                  <c:v>214658.48516391404</c:v>
                </c:pt>
                <c:pt idx="76">
                  <c:v>214141.12129250017</c:v>
                </c:pt>
                <c:pt idx="77">
                  <c:v>213622.46401140775</c:v>
                </c:pt>
                <c:pt idx="78">
                  <c:v>213102.51008711272</c:v>
                </c:pt>
                <c:pt idx="79">
                  <c:v>212581.25627800688</c:v>
                </c:pt>
                <c:pt idx="80">
                  <c:v>212058.69933437824</c:v>
                </c:pt>
                <c:pt idx="81">
                  <c:v>211534.83599839063</c:v>
                </c:pt>
                <c:pt idx="82">
                  <c:v>211009.66300406292</c:v>
                </c:pt>
                <c:pt idx="83">
                  <c:v>210483.17707724945</c:v>
                </c:pt>
                <c:pt idx="84">
                  <c:v>209955.37493561895</c:v>
                </c:pt>
                <c:pt idx="85">
                  <c:v>209426.25328863435</c:v>
                </c:pt>
                <c:pt idx="86">
                  <c:v>208895.8088375323</c:v>
                </c:pt>
                <c:pt idx="87">
                  <c:v>208364.03827530253</c:v>
                </c:pt>
                <c:pt idx="88">
                  <c:v>207830.93828666722</c:v>
                </c:pt>
                <c:pt idx="89">
                  <c:v>207296.5055480602</c:v>
                </c:pt>
                <c:pt idx="90">
                  <c:v>206760.73672760674</c:v>
                </c:pt>
                <c:pt idx="91">
                  <c:v>206223.62848510215</c:v>
                </c:pt>
                <c:pt idx="92">
                  <c:v>205685.17747199125</c:v>
                </c:pt>
                <c:pt idx="93">
                  <c:v>205145.38033134758</c:v>
                </c:pt>
                <c:pt idx="94">
                  <c:v>204604.23369785235</c:v>
                </c:pt>
                <c:pt idx="95">
                  <c:v>204061.7341977733</c:v>
                </c:pt>
                <c:pt idx="96">
                  <c:v>203517.87844894413</c:v>
                </c:pt>
                <c:pt idx="97">
                  <c:v>202972.6630607429</c:v>
                </c:pt>
                <c:pt idx="98">
                  <c:v>202426.0846340711</c:v>
                </c:pt>
                <c:pt idx="99">
                  <c:v>201878.13976133266</c:v>
                </c:pt>
                <c:pt idx="100">
                  <c:v>201328.82502641238</c:v>
                </c:pt>
                <c:pt idx="101">
                  <c:v>200778.13700465483</c:v>
                </c:pt>
                <c:pt idx="102">
                  <c:v>200226.07226284276</c:v>
                </c:pt>
                <c:pt idx="103">
                  <c:v>199672.62735917629</c:v>
                </c:pt>
                <c:pt idx="104">
                  <c:v>199117.79884325058</c:v>
                </c:pt>
                <c:pt idx="105">
                  <c:v>198561.58325603508</c:v>
                </c:pt>
                <c:pt idx="106">
                  <c:v>198003.97712985156</c:v>
                </c:pt>
                <c:pt idx="107">
                  <c:v>197444.97698835257</c:v>
                </c:pt>
                <c:pt idx="108">
                  <c:v>196884.57934649981</c:v>
                </c:pt>
                <c:pt idx="109">
                  <c:v>196322.78071054246</c:v>
                </c:pt>
                <c:pt idx="110">
                  <c:v>195759.57757799514</c:v>
                </c:pt>
                <c:pt idx="111">
                  <c:v>195194.96643761653</c:v>
                </c:pt>
                <c:pt idx="112">
                  <c:v>194628.94376938697</c:v>
                </c:pt>
                <c:pt idx="113">
                  <c:v>194061.5060444868</c:v>
                </c:pt>
                <c:pt idx="114">
                  <c:v>193492.64972527433</c:v>
                </c:pt>
                <c:pt idx="115">
                  <c:v>192922.37126526391</c:v>
                </c:pt>
                <c:pt idx="116">
                  <c:v>192350.66710910347</c:v>
                </c:pt>
                <c:pt idx="117">
                  <c:v>191777.53369255259</c:v>
                </c:pt>
                <c:pt idx="118">
                  <c:v>191202.96744246036</c:v>
                </c:pt>
                <c:pt idx="119">
                  <c:v>190626.96477674291</c:v>
                </c:pt>
                <c:pt idx="120">
                  <c:v>190049.52210436109</c:v>
                </c:pt>
                <c:pt idx="121">
                  <c:v>189470.63582529835</c:v>
                </c:pt>
                <c:pt idx="122">
                  <c:v>188890.30233053799</c:v>
                </c:pt>
                <c:pt idx="123">
                  <c:v>188308.51800204071</c:v>
                </c:pt>
                <c:pt idx="124">
                  <c:v>187725.27921272218</c:v>
                </c:pt>
                <c:pt idx="125">
                  <c:v>187140.58232643042</c:v>
                </c:pt>
                <c:pt idx="126">
                  <c:v>186554.42369792282</c:v>
                </c:pt>
                <c:pt idx="127">
                  <c:v>185966.79967284398</c:v>
                </c:pt>
                <c:pt idx="128">
                  <c:v>185377.70658770247</c:v>
                </c:pt>
                <c:pt idx="129">
                  <c:v>184787.14076984816</c:v>
                </c:pt>
                <c:pt idx="130">
                  <c:v>184195.09853744908</c:v>
                </c:pt>
                <c:pt idx="131">
                  <c:v>183601.57619946913</c:v>
                </c:pt>
                <c:pt idx="132">
                  <c:v>183006.57005564417</c:v>
                </c:pt>
                <c:pt idx="133">
                  <c:v>182410.07639645966</c:v>
                </c:pt>
                <c:pt idx="134">
                  <c:v>181812.09150312716</c:v>
                </c:pt>
                <c:pt idx="135">
                  <c:v>181212.61164756134</c:v>
                </c:pt>
                <c:pt idx="136">
                  <c:v>180611.63309235661</c:v>
                </c:pt>
                <c:pt idx="137">
                  <c:v>180009.15209076391</c:v>
                </c:pt>
                <c:pt idx="138">
                  <c:v>179405.16488666716</c:v>
                </c:pt>
                <c:pt idx="139">
                  <c:v>178799.66771456023</c:v>
                </c:pt>
                <c:pt idx="140">
                  <c:v>178192.65679952299</c:v>
                </c:pt>
                <c:pt idx="141">
                  <c:v>177584.12835719818</c:v>
                </c:pt>
                <c:pt idx="142">
                  <c:v>176974.0785937676</c:v>
                </c:pt>
                <c:pt idx="143">
                  <c:v>176362.50370592833</c:v>
                </c:pt>
                <c:pt idx="144">
                  <c:v>175749.39988086955</c:v>
                </c:pt>
                <c:pt idx="145">
                  <c:v>175134.7632962481</c:v>
                </c:pt>
                <c:pt idx="146">
                  <c:v>174518.59012016506</c:v>
                </c:pt>
                <c:pt idx="147">
                  <c:v>173900.87651114186</c:v>
                </c:pt>
                <c:pt idx="148">
                  <c:v>173281.61861809608</c:v>
                </c:pt>
                <c:pt idx="149">
                  <c:v>172660.81258031767</c:v>
                </c:pt>
                <c:pt idx="150">
                  <c:v>172038.4545274449</c:v>
                </c:pt>
                <c:pt idx="151">
                  <c:v>171414.54057943984</c:v>
                </c:pt>
                <c:pt idx="152">
                  <c:v>170789.06684656482</c:v>
                </c:pt>
                <c:pt idx="153">
                  <c:v>170162.02942935762</c:v>
                </c:pt>
                <c:pt idx="154">
                  <c:v>169533.42441860741</c:v>
                </c:pt>
                <c:pt idx="155">
                  <c:v>168903.24789533031</c:v>
                </c:pt>
                <c:pt idx="156">
                  <c:v>168271.495930745</c:v>
                </c:pt>
                <c:pt idx="157">
                  <c:v>167638.16458624823</c:v>
                </c:pt>
                <c:pt idx="158">
                  <c:v>167003.2499133902</c:v>
                </c:pt>
                <c:pt idx="159">
                  <c:v>166366.74795385005</c:v>
                </c:pt>
                <c:pt idx="160">
                  <c:v>165728.65473941105</c:v>
                </c:pt>
                <c:pt idx="161">
                  <c:v>165088.96629193597</c:v>
                </c:pt>
                <c:pt idx="162">
                  <c:v>164447.67862334216</c:v>
                </c:pt>
                <c:pt idx="163">
                  <c:v>163804.78773557692</c:v>
                </c:pt>
                <c:pt idx="164">
                  <c:v>163160.28962059223</c:v>
                </c:pt>
                <c:pt idx="165">
                  <c:v>162514.18026032008</c:v>
                </c:pt>
                <c:pt idx="166">
                  <c:v>161866.45562664722</c:v>
                </c:pt>
                <c:pt idx="167">
                  <c:v>161217.11168139023</c:v>
                </c:pt>
                <c:pt idx="168">
                  <c:v>160566.14437627009</c:v>
                </c:pt>
                <c:pt idx="169">
                  <c:v>159913.54965288713</c:v>
                </c:pt>
                <c:pt idx="170">
                  <c:v>159259.32344269575</c:v>
                </c:pt>
                <c:pt idx="171">
                  <c:v>158603.46166697884</c:v>
                </c:pt>
                <c:pt idx="172">
                  <c:v>157945.96023682266</c:v>
                </c:pt>
                <c:pt idx="173">
                  <c:v>157286.81505309112</c:v>
                </c:pt>
                <c:pt idx="174">
                  <c:v>156626.02200640022</c:v>
                </c:pt>
                <c:pt idx="175">
                  <c:v>155963.57697709257</c:v>
                </c:pt>
                <c:pt idx="176">
                  <c:v>155299.47583521169</c:v>
                </c:pt>
                <c:pt idx="177">
                  <c:v>154633.71444047609</c:v>
                </c:pt>
                <c:pt idx="178">
                  <c:v>153966.28864225364</c:v>
                </c:pt>
                <c:pt idx="179">
                  <c:v>153297.19427953564</c:v>
                </c:pt>
                <c:pt idx="180">
                  <c:v>152626.42718091086</c:v>
                </c:pt>
                <c:pt idx="181">
                  <c:v>151953.9831645395</c:v>
                </c:pt>
                <c:pt idx="182">
                  <c:v>151279.85803812725</c:v>
                </c:pt>
                <c:pt idx="183">
                  <c:v>150604.04759889893</c:v>
                </c:pt>
                <c:pt idx="184">
                  <c:v>149926.54763357257</c:v>
                </c:pt>
                <c:pt idx="185">
                  <c:v>149247.35391833287</c:v>
                </c:pt>
                <c:pt idx="186">
                  <c:v>148566.46221880507</c:v>
                </c:pt>
                <c:pt idx="187">
                  <c:v>147883.86829002848</c:v>
                </c:pt>
                <c:pt idx="188">
                  <c:v>147199.56787642991</c:v>
                </c:pt>
                <c:pt idx="189">
                  <c:v>146513.55671179734</c:v>
                </c:pt>
                <c:pt idx="190">
                  <c:v>145825.83051925321</c:v>
                </c:pt>
                <c:pt idx="191">
                  <c:v>145136.38501122771</c:v>
                </c:pt>
                <c:pt idx="192">
                  <c:v>144445.21588943218</c:v>
                </c:pt>
                <c:pt idx="193">
                  <c:v>143752.3188448321</c:v>
                </c:pt>
                <c:pt idx="194">
                  <c:v>143057.68955762056</c:v>
                </c:pt>
                <c:pt idx="195">
                  <c:v>142361.32369719099</c:v>
                </c:pt>
                <c:pt idx="196">
                  <c:v>141663.21692211035</c:v>
                </c:pt>
                <c:pt idx="197">
                  <c:v>140963.36488009198</c:v>
                </c:pt>
                <c:pt idx="198">
                  <c:v>140261.76320796862</c:v>
                </c:pt>
                <c:pt idx="199">
                  <c:v>139558.40753166488</c:v>
                </c:pt>
                <c:pt idx="200">
                  <c:v>138853.29346617041</c:v>
                </c:pt>
                <c:pt idx="201">
                  <c:v>138146.41661551222</c:v>
                </c:pt>
                <c:pt idx="202">
                  <c:v>137437.77257272735</c:v>
                </c:pt>
                <c:pt idx="203">
                  <c:v>136727.35691983558</c:v>
                </c:pt>
                <c:pt idx="204">
                  <c:v>136015.16522781155</c:v>
                </c:pt>
                <c:pt idx="205">
                  <c:v>135301.19305655744</c:v>
                </c:pt>
                <c:pt idx="206">
                  <c:v>134585.4359548752</c:v>
                </c:pt>
                <c:pt idx="207">
                  <c:v>133867.88946043878</c:v>
                </c:pt>
                <c:pt idx="208">
                  <c:v>133148.54909976624</c:v>
                </c:pt>
                <c:pt idx="209">
                  <c:v>132427.41038819202</c:v>
                </c:pt>
                <c:pt idx="210">
                  <c:v>131704.46882983888</c:v>
                </c:pt>
                <c:pt idx="211">
                  <c:v>130979.71991758986</c:v>
                </c:pt>
                <c:pt idx="212">
                  <c:v>130253.15913306021</c:v>
                </c:pt>
                <c:pt idx="213">
                  <c:v>129524.78194656922</c:v>
                </c:pt>
                <c:pt idx="214">
                  <c:v>128794.58381711203</c:v>
                </c:pt>
                <c:pt idx="215">
                  <c:v>128062.56019233118</c:v>
                </c:pt>
                <c:pt idx="216">
                  <c:v>127328.70650848837</c:v>
                </c:pt>
                <c:pt idx="217">
                  <c:v>126593.01819043598</c:v>
                </c:pt>
                <c:pt idx="218">
                  <c:v>125855.49065158842</c:v>
                </c:pt>
                <c:pt idx="219">
                  <c:v>125116.11929389376</c:v>
                </c:pt>
                <c:pt idx="220">
                  <c:v>124374.89950780489</c:v>
                </c:pt>
                <c:pt idx="221">
                  <c:v>123631.82667225078</c:v>
                </c:pt>
                <c:pt idx="222">
                  <c:v>122886.89615460776</c:v>
                </c:pt>
                <c:pt idx="223">
                  <c:v>122140.10331067069</c:v>
                </c:pt>
                <c:pt idx="224">
                  <c:v>121391.44348462373</c:v>
                </c:pt>
                <c:pt idx="225">
                  <c:v>120640.91200901166</c:v>
                </c:pt>
                <c:pt idx="226">
                  <c:v>119888.50420471055</c:v>
                </c:pt>
                <c:pt idx="227">
                  <c:v>119134.21538089869</c:v>
                </c:pt>
                <c:pt idx="228">
                  <c:v>118378.04083502731</c:v>
                </c:pt>
                <c:pt idx="229">
                  <c:v>117619.97585279126</c:v>
                </c:pt>
                <c:pt idx="230">
                  <c:v>116860.0157080996</c:v>
                </c:pt>
                <c:pt idx="231">
                  <c:v>116098.15566304624</c:v>
                </c:pt>
                <c:pt idx="232">
                  <c:v>115334.39096788024</c:v>
                </c:pt>
                <c:pt idx="233">
                  <c:v>114568.71686097632</c:v>
                </c:pt>
                <c:pt idx="234">
                  <c:v>113801.12856880513</c:v>
                </c:pt>
                <c:pt idx="235">
                  <c:v>113031.62130590352</c:v>
                </c:pt>
                <c:pt idx="236">
                  <c:v>112260.19027484464</c:v>
                </c:pt>
                <c:pt idx="237">
                  <c:v>111486.8306662081</c:v>
                </c:pt>
                <c:pt idx="238">
                  <c:v>110711.53765855002</c:v>
                </c:pt>
                <c:pt idx="239">
                  <c:v>109934.30641837275</c:v>
                </c:pt>
                <c:pt idx="240">
                  <c:v>109155.13210009506</c:v>
                </c:pt>
                <c:pt idx="241">
                  <c:v>108374.00984602168</c:v>
                </c:pt>
                <c:pt idx="242">
                  <c:v>107590.93478631313</c:v>
                </c:pt>
                <c:pt idx="243">
                  <c:v>106805.90203895526</c:v>
                </c:pt>
                <c:pt idx="244">
                  <c:v>106018.90670972902</c:v>
                </c:pt>
                <c:pt idx="245">
                  <c:v>105229.94389217973</c:v>
                </c:pt>
                <c:pt idx="246">
                  <c:v>104439.00866758656</c:v>
                </c:pt>
                <c:pt idx="247">
                  <c:v>103646.09610493189</c:v>
                </c:pt>
                <c:pt idx="248">
                  <c:v>102851.2012608706</c:v>
                </c:pt>
                <c:pt idx="249">
                  <c:v>102054.31917969916</c:v>
                </c:pt>
                <c:pt idx="250">
                  <c:v>101255.44489332476</c:v>
                </c:pt>
                <c:pt idx="251">
                  <c:v>100454.57342123445</c:v>
                </c:pt>
                <c:pt idx="252">
                  <c:v>99651.699770463907</c:v>
                </c:pt>
                <c:pt idx="253">
                  <c:v>98846.818935566436</c:v>
                </c:pt>
                <c:pt idx="254">
                  <c:v>98039.925898581729</c:v>
                </c:pt>
                <c:pt idx="255">
                  <c:v>97231.015629004571</c:v>
                </c:pt>
                <c:pt idx="256">
                  <c:v>96420.083083753445</c:v>
                </c:pt>
                <c:pt idx="257">
                  <c:v>95607.123207139201</c:v>
                </c:pt>
                <c:pt idx="258">
                  <c:v>94792.130930833431</c:v>
                </c:pt>
                <c:pt idx="259">
                  <c:v>93975.101173836883</c:v>
                </c:pt>
                <c:pt idx="260">
                  <c:v>93156.028842447849</c:v>
                </c:pt>
                <c:pt idx="261">
                  <c:v>92334.908830230343</c:v>
                </c:pt>
                <c:pt idx="262">
                  <c:v>91511.736017982286</c:v>
                </c:pt>
                <c:pt idx="263">
                  <c:v>90686.505273703617</c:v>
                </c:pt>
                <c:pt idx="264">
                  <c:v>89859.211452564268</c:v>
                </c:pt>
                <c:pt idx="265">
                  <c:v>89029.849396872043</c:v>
                </c:pt>
                <c:pt idx="266">
                  <c:v>88198.413936040582</c:v>
                </c:pt>
                <c:pt idx="267">
                  <c:v>87364.899886557076</c:v>
                </c:pt>
                <c:pt idx="268">
                  <c:v>86529.302051949839</c:v>
                </c:pt>
                <c:pt idx="269">
                  <c:v>85691.615222756081</c:v>
                </c:pt>
                <c:pt idx="270">
                  <c:v>84851.834176489356</c:v>
                </c:pt>
                <c:pt idx="271">
                  <c:v>84009.953677606944</c:v>
                </c:pt>
                <c:pt idx="272">
                  <c:v>83165.968477477334</c:v>
                </c:pt>
                <c:pt idx="273">
                  <c:v>82319.873314347395</c:v>
                </c:pt>
                <c:pt idx="274">
                  <c:v>81471.662913309643</c:v>
                </c:pt>
                <c:pt idx="275">
                  <c:v>80621.331986269288</c:v>
                </c:pt>
                <c:pt idx="276">
                  <c:v>79768.875231911341</c:v>
                </c:pt>
                <c:pt idx="277">
                  <c:v>78914.287335667497</c:v>
                </c:pt>
                <c:pt idx="278">
                  <c:v>78057.562969683044</c:v>
                </c:pt>
                <c:pt idx="279">
                  <c:v>77198.696792783623</c:v>
                </c:pt>
                <c:pt idx="280">
                  <c:v>76337.683450441938</c:v>
                </c:pt>
                <c:pt idx="281">
                  <c:v>75474.51757474443</c:v>
                </c:pt>
                <c:pt idx="282">
                  <c:v>74609.19378435766</c:v>
                </c:pt>
                <c:pt idx="283">
                  <c:v>73741.70668449493</c:v>
                </c:pt>
                <c:pt idx="284">
                  <c:v>72872.050866882535</c:v>
                </c:pt>
                <c:pt idx="285">
                  <c:v>72000.220909726122</c:v>
                </c:pt>
                <c:pt idx="286">
                  <c:v>71126.211377676795</c:v>
                </c:pt>
                <c:pt idx="287">
                  <c:v>70250.01682179737</c:v>
                </c:pt>
                <c:pt idx="288">
                  <c:v>69371.631779528238</c:v>
                </c:pt>
                <c:pt idx="289">
                  <c:v>68491.050774653428</c:v>
                </c:pt>
                <c:pt idx="290">
                  <c:v>67608.26831726644</c:v>
                </c:pt>
                <c:pt idx="291">
                  <c:v>66723.278903735976</c:v>
                </c:pt>
                <c:pt idx="292">
                  <c:v>65836.077016671697</c:v>
                </c:pt>
                <c:pt idx="293">
                  <c:v>64946.657124889753</c:v>
                </c:pt>
                <c:pt idx="294">
                  <c:v>64055.013683378347</c:v>
                </c:pt>
                <c:pt idx="295">
                  <c:v>63161.141133263169</c:v>
                </c:pt>
                <c:pt idx="296">
                  <c:v>62265.033901772695</c:v>
                </c:pt>
                <c:pt idx="297">
                  <c:v>61366.686402203501</c:v>
                </c:pt>
                <c:pt idx="298">
                  <c:v>60466.093033885401</c:v>
                </c:pt>
                <c:pt idx="299">
                  <c:v>59563.248182146468</c:v>
                </c:pt>
                <c:pt idx="300">
                  <c:v>58658.146218278212</c:v>
                </c:pt>
                <c:pt idx="301">
                  <c:v>57750.781499500292</c:v>
                </c:pt>
                <c:pt idx="302">
                  <c:v>56841.148368925409</c:v>
                </c:pt>
                <c:pt idx="303">
                  <c:v>55929.241155524091</c:v>
                </c:pt>
                <c:pt idx="304">
                  <c:v>55015.054174089273</c:v>
                </c:pt>
                <c:pt idx="305">
                  <c:v>54098.581725200871</c:v>
                </c:pt>
                <c:pt idx="306">
                  <c:v>53179.818095190254</c:v>
                </c:pt>
                <c:pt idx="307">
                  <c:v>52258.757556104603</c:v>
                </c:pt>
                <c:pt idx="308">
                  <c:v>51335.394365671244</c:v>
                </c:pt>
                <c:pt idx="309">
                  <c:v>50409.722767261788</c:v>
                </c:pt>
                <c:pt idx="310">
                  <c:v>49481.736989856319</c:v>
                </c:pt>
                <c:pt idx="311">
                  <c:v>48551.431248007335</c:v>
                </c:pt>
                <c:pt idx="312">
                  <c:v>47618.799741803727</c:v>
                </c:pt>
                <c:pt idx="313">
                  <c:v>46683.836656834603</c:v>
                </c:pt>
                <c:pt idx="314">
                  <c:v>45746.536164153069</c:v>
                </c:pt>
                <c:pt idx="315">
                  <c:v>44806.892420239819</c:v>
                </c:pt>
                <c:pt idx="316">
                  <c:v>43864.899566966793</c:v>
                </c:pt>
                <c:pt idx="317">
                  <c:v>42920.551731560583</c:v>
                </c:pt>
                <c:pt idx="318">
                  <c:v>41973.843026565854</c:v>
                </c:pt>
                <c:pt idx="319">
                  <c:v>41024.767549808654</c:v>
                </c:pt>
                <c:pt idx="320">
                  <c:v>40073.319384359544</c:v>
                </c:pt>
                <c:pt idx="321">
                  <c:v>39119.492598496814</c:v>
                </c:pt>
                <c:pt idx="322">
                  <c:v>38163.281245669437</c:v>
                </c:pt>
                <c:pt idx="323">
                  <c:v>37204.679364459982</c:v>
                </c:pt>
                <c:pt idx="324">
                  <c:v>36243.680978547505</c:v>
                </c:pt>
                <c:pt idx="325">
                  <c:v>35280.280096670249</c:v>
                </c:pt>
                <c:pt idx="326">
                  <c:v>34314.4707125883</c:v>
                </c:pt>
                <c:pt idx="327">
                  <c:v>33346.246805046139</c:v>
                </c:pt>
                <c:pt idx="328">
                  <c:v>32375.602337735127</c:v>
                </c:pt>
                <c:pt idx="329">
                  <c:v>31402.531259255844</c:v>
                </c:pt>
                <c:pt idx="330">
                  <c:v>30427.02750308035</c:v>
                </c:pt>
                <c:pt idx="331">
                  <c:v>29449.08498751443</c:v>
                </c:pt>
                <c:pt idx="332">
                  <c:v>28468.697615659588</c:v>
                </c:pt>
                <c:pt idx="333">
                  <c:v>27485.859275375115</c:v>
                </c:pt>
                <c:pt idx="334">
                  <c:v>26500.563839239927</c:v>
                </c:pt>
                <c:pt idx="335">
                  <c:v>25512.805164514401</c:v>
                </c:pt>
                <c:pt idx="336">
                  <c:v>24522.577093102056</c:v>
                </c:pt>
                <c:pt idx="337">
                  <c:v>23529.87345151119</c:v>
                </c:pt>
                <c:pt idx="338">
                  <c:v>22534.688050816334</c:v>
                </c:pt>
                <c:pt idx="339">
                  <c:v>21537.01468661975</c:v>
                </c:pt>
                <c:pt idx="340">
                  <c:v>20536.847139012676</c:v>
                </c:pt>
                <c:pt idx="341">
                  <c:v>19534.17917253658</c:v>
                </c:pt>
                <c:pt idx="342">
                  <c:v>18529.004536144294</c:v>
                </c:pt>
                <c:pt idx="343">
                  <c:v>17521.316963161029</c:v>
                </c:pt>
                <c:pt idx="344">
                  <c:v>16511.110171245306</c:v>
                </c:pt>
                <c:pt idx="345">
                  <c:v>15498.377862349791</c:v>
                </c:pt>
                <c:pt idx="346">
                  <c:v>14483.113722682041</c:v>
                </c:pt>
                <c:pt idx="347">
                  <c:v>13465.31142266512</c:v>
                </c:pt>
                <c:pt idx="348">
                  <c:v>12444.964616898156</c:v>
                </c:pt>
                <c:pt idx="349">
                  <c:v>11422.066944116776</c:v>
                </c:pt>
                <c:pt idx="350">
                  <c:v>10396.612027153442</c:v>
                </c:pt>
                <c:pt idx="351">
                  <c:v>9368.5934728976954</c:v>
                </c:pt>
                <c:pt idx="352">
                  <c:v>8338.004872256317</c:v>
                </c:pt>
                <c:pt idx="353">
                  <c:v>7304.8398001133319</c:v>
                </c:pt>
                <c:pt idx="354">
                  <c:v>6269.0918152899876</c:v>
                </c:pt>
                <c:pt idx="355">
                  <c:v>5230.7544605045869</c:v>
                </c:pt>
                <c:pt idx="356">
                  <c:v>4189.8212623322215</c:v>
                </c:pt>
                <c:pt idx="357">
                  <c:v>3146.2857311644261</c:v>
                </c:pt>
                <c:pt idx="358">
                  <c:v>2100.1413611687108</c:v>
                </c:pt>
                <c:pt idx="359">
                  <c:v>1051.3816302480063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802104"/>
        <c:axId val="408802888"/>
      </c:areaChart>
      <c:dateAx>
        <c:axId val="4088021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08802888"/>
        <c:crosses val="autoZero"/>
        <c:auto val="1"/>
        <c:lblOffset val="100"/>
        <c:baseTimeUnit val="years"/>
        <c:majorUnit val="15"/>
        <c:majorTimeUnit val="years"/>
      </c:dateAx>
      <c:valAx>
        <c:axId val="408802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₩-412]* #,##0_-;\-[$₩-412]* #,##0_-;_-[$₩-412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08802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만기일시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대출금리계산기!$O$14:$O$15</c:f>
              <c:strCache>
                <c:ptCount val="2"/>
                <c:pt idx="0">
                  <c:v>이자</c:v>
                </c:pt>
              </c:strCache>
            </c:strRef>
          </c:tx>
          <c:spPr>
            <a:solidFill>
              <a:srgbClr val="FF0000"/>
            </a:solidFill>
            <a:ln w="25400">
              <a:solidFill>
                <a:srgbClr val="FF0000"/>
              </a:solidFill>
            </a:ln>
            <a:effectLst/>
          </c:spPr>
          <c:cat>
            <c:numRef>
              <c:f>대출금리계산기!$C$16:$C$375</c:f>
              <c:numCache>
                <c:formatCode>m/d/yyyy</c:formatCode>
                <c:ptCount val="360"/>
                <c:pt idx="0">
                  <c:v>43884</c:v>
                </c:pt>
                <c:pt idx="1">
                  <c:v>43913</c:v>
                </c:pt>
                <c:pt idx="2">
                  <c:v>43944</c:v>
                </c:pt>
                <c:pt idx="3">
                  <c:v>43974</c:v>
                </c:pt>
                <c:pt idx="4">
                  <c:v>44005</c:v>
                </c:pt>
                <c:pt idx="5">
                  <c:v>44035</c:v>
                </c:pt>
                <c:pt idx="6">
                  <c:v>44066</c:v>
                </c:pt>
                <c:pt idx="7">
                  <c:v>44097</c:v>
                </c:pt>
                <c:pt idx="8">
                  <c:v>44127</c:v>
                </c:pt>
                <c:pt idx="9">
                  <c:v>44158</c:v>
                </c:pt>
                <c:pt idx="10">
                  <c:v>44188</c:v>
                </c:pt>
                <c:pt idx="11">
                  <c:v>44219</c:v>
                </c:pt>
                <c:pt idx="12">
                  <c:v>44250</c:v>
                </c:pt>
                <c:pt idx="13">
                  <c:v>44278</c:v>
                </c:pt>
                <c:pt idx="14">
                  <c:v>44309</c:v>
                </c:pt>
                <c:pt idx="15">
                  <c:v>44339</c:v>
                </c:pt>
                <c:pt idx="16">
                  <c:v>44370</c:v>
                </c:pt>
                <c:pt idx="17">
                  <c:v>44400</c:v>
                </c:pt>
                <c:pt idx="18">
                  <c:v>44431</c:v>
                </c:pt>
                <c:pt idx="19">
                  <c:v>44462</c:v>
                </c:pt>
                <c:pt idx="20">
                  <c:v>44492</c:v>
                </c:pt>
                <c:pt idx="21">
                  <c:v>44523</c:v>
                </c:pt>
                <c:pt idx="22">
                  <c:v>44553</c:v>
                </c:pt>
                <c:pt idx="23">
                  <c:v>44584</c:v>
                </c:pt>
                <c:pt idx="24">
                  <c:v>44615</c:v>
                </c:pt>
                <c:pt idx="25">
                  <c:v>44643</c:v>
                </c:pt>
                <c:pt idx="26">
                  <c:v>44674</c:v>
                </c:pt>
                <c:pt idx="27">
                  <c:v>44704</c:v>
                </c:pt>
                <c:pt idx="28">
                  <c:v>44735</c:v>
                </c:pt>
                <c:pt idx="29">
                  <c:v>44765</c:v>
                </c:pt>
                <c:pt idx="30">
                  <c:v>44796</c:v>
                </c:pt>
                <c:pt idx="31">
                  <c:v>44827</c:v>
                </c:pt>
                <c:pt idx="32">
                  <c:v>44857</c:v>
                </c:pt>
                <c:pt idx="33">
                  <c:v>44888</c:v>
                </c:pt>
                <c:pt idx="34">
                  <c:v>44918</c:v>
                </c:pt>
                <c:pt idx="35">
                  <c:v>44949</c:v>
                </c:pt>
                <c:pt idx="36">
                  <c:v>44980</c:v>
                </c:pt>
                <c:pt idx="37">
                  <c:v>45008</c:v>
                </c:pt>
                <c:pt idx="38">
                  <c:v>45039</c:v>
                </c:pt>
                <c:pt idx="39">
                  <c:v>45069</c:v>
                </c:pt>
                <c:pt idx="40">
                  <c:v>45100</c:v>
                </c:pt>
                <c:pt idx="41">
                  <c:v>45130</c:v>
                </c:pt>
                <c:pt idx="42">
                  <c:v>45161</c:v>
                </c:pt>
                <c:pt idx="43">
                  <c:v>45192</c:v>
                </c:pt>
                <c:pt idx="44">
                  <c:v>45222</c:v>
                </c:pt>
                <c:pt idx="45">
                  <c:v>45253</c:v>
                </c:pt>
                <c:pt idx="46">
                  <c:v>45283</c:v>
                </c:pt>
                <c:pt idx="47">
                  <c:v>45314</c:v>
                </c:pt>
                <c:pt idx="48">
                  <c:v>45345</c:v>
                </c:pt>
                <c:pt idx="49">
                  <c:v>45374</c:v>
                </c:pt>
                <c:pt idx="50">
                  <c:v>45405</c:v>
                </c:pt>
                <c:pt idx="51">
                  <c:v>45435</c:v>
                </c:pt>
                <c:pt idx="52">
                  <c:v>45466</c:v>
                </c:pt>
                <c:pt idx="53">
                  <c:v>45496</c:v>
                </c:pt>
                <c:pt idx="54">
                  <c:v>45527</c:v>
                </c:pt>
                <c:pt idx="55">
                  <c:v>45558</c:v>
                </c:pt>
                <c:pt idx="56">
                  <c:v>45588</c:v>
                </c:pt>
                <c:pt idx="57">
                  <c:v>45619</c:v>
                </c:pt>
                <c:pt idx="58">
                  <c:v>45649</c:v>
                </c:pt>
                <c:pt idx="59">
                  <c:v>45680</c:v>
                </c:pt>
                <c:pt idx="60">
                  <c:v>45711</c:v>
                </c:pt>
                <c:pt idx="61">
                  <c:v>45739</c:v>
                </c:pt>
                <c:pt idx="62">
                  <c:v>45770</c:v>
                </c:pt>
                <c:pt idx="63">
                  <c:v>45800</c:v>
                </c:pt>
                <c:pt idx="64">
                  <c:v>45831</c:v>
                </c:pt>
                <c:pt idx="65">
                  <c:v>45861</c:v>
                </c:pt>
                <c:pt idx="66">
                  <c:v>45892</c:v>
                </c:pt>
                <c:pt idx="67">
                  <c:v>45923</c:v>
                </c:pt>
                <c:pt idx="68">
                  <c:v>45953</c:v>
                </c:pt>
                <c:pt idx="69">
                  <c:v>45984</c:v>
                </c:pt>
                <c:pt idx="70">
                  <c:v>46014</c:v>
                </c:pt>
                <c:pt idx="71">
                  <c:v>46045</c:v>
                </c:pt>
                <c:pt idx="72">
                  <c:v>46076</c:v>
                </c:pt>
                <c:pt idx="73">
                  <c:v>46104</c:v>
                </c:pt>
                <c:pt idx="74">
                  <c:v>46135</c:v>
                </c:pt>
                <c:pt idx="75">
                  <c:v>46165</c:v>
                </c:pt>
                <c:pt idx="76">
                  <c:v>46196</c:v>
                </c:pt>
                <c:pt idx="77">
                  <c:v>46226</c:v>
                </c:pt>
                <c:pt idx="78">
                  <c:v>46257</c:v>
                </c:pt>
                <c:pt idx="79">
                  <c:v>46288</c:v>
                </c:pt>
                <c:pt idx="80">
                  <c:v>46318</c:v>
                </c:pt>
                <c:pt idx="81">
                  <c:v>46349</c:v>
                </c:pt>
                <c:pt idx="82">
                  <c:v>46379</c:v>
                </c:pt>
                <c:pt idx="83">
                  <c:v>46410</c:v>
                </c:pt>
                <c:pt idx="84">
                  <c:v>46441</c:v>
                </c:pt>
                <c:pt idx="85">
                  <c:v>46469</c:v>
                </c:pt>
                <c:pt idx="86">
                  <c:v>46500</c:v>
                </c:pt>
                <c:pt idx="87">
                  <c:v>46530</c:v>
                </c:pt>
                <c:pt idx="88">
                  <c:v>46561</c:v>
                </c:pt>
                <c:pt idx="89">
                  <c:v>46591</c:v>
                </c:pt>
                <c:pt idx="90">
                  <c:v>46622</c:v>
                </c:pt>
                <c:pt idx="91">
                  <c:v>46653</c:v>
                </c:pt>
                <c:pt idx="92">
                  <c:v>46683</c:v>
                </c:pt>
                <c:pt idx="93">
                  <c:v>46714</c:v>
                </c:pt>
                <c:pt idx="94">
                  <c:v>46744</c:v>
                </c:pt>
                <c:pt idx="95">
                  <c:v>46775</c:v>
                </c:pt>
                <c:pt idx="96">
                  <c:v>46806</c:v>
                </c:pt>
                <c:pt idx="97">
                  <c:v>46835</c:v>
                </c:pt>
                <c:pt idx="98">
                  <c:v>46866</c:v>
                </c:pt>
                <c:pt idx="99">
                  <c:v>46896</c:v>
                </c:pt>
                <c:pt idx="100">
                  <c:v>46927</c:v>
                </c:pt>
                <c:pt idx="101">
                  <c:v>46957</c:v>
                </c:pt>
                <c:pt idx="102">
                  <c:v>46988</c:v>
                </c:pt>
                <c:pt idx="103">
                  <c:v>47019</c:v>
                </c:pt>
                <c:pt idx="104">
                  <c:v>47049</c:v>
                </c:pt>
                <c:pt idx="105">
                  <c:v>47080</c:v>
                </c:pt>
                <c:pt idx="106">
                  <c:v>47110</c:v>
                </c:pt>
                <c:pt idx="107">
                  <c:v>47141</c:v>
                </c:pt>
                <c:pt idx="108">
                  <c:v>47172</c:v>
                </c:pt>
                <c:pt idx="109">
                  <c:v>47200</c:v>
                </c:pt>
                <c:pt idx="110">
                  <c:v>47231</c:v>
                </c:pt>
                <c:pt idx="111">
                  <c:v>47261</c:v>
                </c:pt>
                <c:pt idx="112">
                  <c:v>47292</c:v>
                </c:pt>
                <c:pt idx="113">
                  <c:v>47322</c:v>
                </c:pt>
                <c:pt idx="114">
                  <c:v>47353</c:v>
                </c:pt>
                <c:pt idx="115">
                  <c:v>47384</c:v>
                </c:pt>
                <c:pt idx="116">
                  <c:v>47414</c:v>
                </c:pt>
                <c:pt idx="117">
                  <c:v>47445</c:v>
                </c:pt>
                <c:pt idx="118">
                  <c:v>47475</c:v>
                </c:pt>
                <c:pt idx="119">
                  <c:v>47506</c:v>
                </c:pt>
                <c:pt idx="120">
                  <c:v>47537</c:v>
                </c:pt>
                <c:pt idx="121">
                  <c:v>47565</c:v>
                </c:pt>
                <c:pt idx="122">
                  <c:v>47596</c:v>
                </c:pt>
                <c:pt idx="123">
                  <c:v>47626</c:v>
                </c:pt>
                <c:pt idx="124">
                  <c:v>47657</c:v>
                </c:pt>
                <c:pt idx="125">
                  <c:v>47687</c:v>
                </c:pt>
                <c:pt idx="126">
                  <c:v>47718</c:v>
                </c:pt>
                <c:pt idx="127">
                  <c:v>47749</c:v>
                </c:pt>
                <c:pt idx="128">
                  <c:v>47779</c:v>
                </c:pt>
                <c:pt idx="129">
                  <c:v>47810</c:v>
                </c:pt>
                <c:pt idx="130">
                  <c:v>47840</c:v>
                </c:pt>
                <c:pt idx="131">
                  <c:v>47871</c:v>
                </c:pt>
                <c:pt idx="132">
                  <c:v>47902</c:v>
                </c:pt>
                <c:pt idx="133">
                  <c:v>47930</c:v>
                </c:pt>
                <c:pt idx="134">
                  <c:v>47961</c:v>
                </c:pt>
                <c:pt idx="135">
                  <c:v>47991</c:v>
                </c:pt>
                <c:pt idx="136">
                  <c:v>48022</c:v>
                </c:pt>
                <c:pt idx="137">
                  <c:v>48052</c:v>
                </c:pt>
                <c:pt idx="138">
                  <c:v>48083</c:v>
                </c:pt>
                <c:pt idx="139">
                  <c:v>48114</c:v>
                </c:pt>
                <c:pt idx="140">
                  <c:v>48144</c:v>
                </c:pt>
                <c:pt idx="141">
                  <c:v>48175</c:v>
                </c:pt>
                <c:pt idx="142">
                  <c:v>48205</c:v>
                </c:pt>
                <c:pt idx="143">
                  <c:v>48236</c:v>
                </c:pt>
                <c:pt idx="144">
                  <c:v>48267</c:v>
                </c:pt>
                <c:pt idx="145">
                  <c:v>48296</c:v>
                </c:pt>
                <c:pt idx="146">
                  <c:v>48327</c:v>
                </c:pt>
                <c:pt idx="147">
                  <c:v>48357</c:v>
                </c:pt>
                <c:pt idx="148">
                  <c:v>48388</c:v>
                </c:pt>
                <c:pt idx="149">
                  <c:v>48418</c:v>
                </c:pt>
                <c:pt idx="150">
                  <c:v>48449</c:v>
                </c:pt>
                <c:pt idx="151">
                  <c:v>48480</c:v>
                </c:pt>
                <c:pt idx="152">
                  <c:v>48510</c:v>
                </c:pt>
                <c:pt idx="153">
                  <c:v>48541</c:v>
                </c:pt>
                <c:pt idx="154">
                  <c:v>48571</c:v>
                </c:pt>
                <c:pt idx="155">
                  <c:v>48602</c:v>
                </c:pt>
                <c:pt idx="156">
                  <c:v>48633</c:v>
                </c:pt>
                <c:pt idx="157">
                  <c:v>48661</c:v>
                </c:pt>
                <c:pt idx="158">
                  <c:v>48692</c:v>
                </c:pt>
                <c:pt idx="159">
                  <c:v>48722</c:v>
                </c:pt>
                <c:pt idx="160">
                  <c:v>48753</c:v>
                </c:pt>
                <c:pt idx="161">
                  <c:v>48783</c:v>
                </c:pt>
                <c:pt idx="162">
                  <c:v>48814</c:v>
                </c:pt>
                <c:pt idx="163">
                  <c:v>48845</c:v>
                </c:pt>
                <c:pt idx="164">
                  <c:v>48875</c:v>
                </c:pt>
                <c:pt idx="165">
                  <c:v>48906</c:v>
                </c:pt>
                <c:pt idx="166">
                  <c:v>48936</c:v>
                </c:pt>
                <c:pt idx="167">
                  <c:v>48967</c:v>
                </c:pt>
                <c:pt idx="168">
                  <c:v>48998</c:v>
                </c:pt>
                <c:pt idx="169">
                  <c:v>49026</c:v>
                </c:pt>
                <c:pt idx="170">
                  <c:v>49057</c:v>
                </c:pt>
                <c:pt idx="171">
                  <c:v>49087</c:v>
                </c:pt>
                <c:pt idx="172">
                  <c:v>49118</c:v>
                </c:pt>
                <c:pt idx="173">
                  <c:v>49148</c:v>
                </c:pt>
                <c:pt idx="174">
                  <c:v>49179</c:v>
                </c:pt>
                <c:pt idx="175">
                  <c:v>49210</c:v>
                </c:pt>
                <c:pt idx="176">
                  <c:v>49240</c:v>
                </c:pt>
                <c:pt idx="177">
                  <c:v>49271</c:v>
                </c:pt>
                <c:pt idx="178">
                  <c:v>49301</c:v>
                </c:pt>
                <c:pt idx="179">
                  <c:v>49332</c:v>
                </c:pt>
                <c:pt idx="180">
                  <c:v>49363</c:v>
                </c:pt>
                <c:pt idx="181">
                  <c:v>49391</c:v>
                </c:pt>
                <c:pt idx="182">
                  <c:v>49422</c:v>
                </c:pt>
                <c:pt idx="183">
                  <c:v>49452</c:v>
                </c:pt>
                <c:pt idx="184">
                  <c:v>49483</c:v>
                </c:pt>
                <c:pt idx="185">
                  <c:v>49513</c:v>
                </c:pt>
                <c:pt idx="186">
                  <c:v>49544</c:v>
                </c:pt>
                <c:pt idx="187">
                  <c:v>49575</c:v>
                </c:pt>
                <c:pt idx="188">
                  <c:v>49605</c:v>
                </c:pt>
                <c:pt idx="189">
                  <c:v>49636</c:v>
                </c:pt>
                <c:pt idx="190">
                  <c:v>49666</c:v>
                </c:pt>
                <c:pt idx="191">
                  <c:v>49697</c:v>
                </c:pt>
                <c:pt idx="192">
                  <c:v>49728</c:v>
                </c:pt>
                <c:pt idx="193">
                  <c:v>49757</c:v>
                </c:pt>
                <c:pt idx="194">
                  <c:v>49788</c:v>
                </c:pt>
                <c:pt idx="195">
                  <c:v>49818</c:v>
                </c:pt>
                <c:pt idx="196">
                  <c:v>49849</c:v>
                </c:pt>
                <c:pt idx="197">
                  <c:v>49879</c:v>
                </c:pt>
                <c:pt idx="198">
                  <c:v>49910</c:v>
                </c:pt>
                <c:pt idx="199">
                  <c:v>49941</c:v>
                </c:pt>
                <c:pt idx="200">
                  <c:v>49971</c:v>
                </c:pt>
                <c:pt idx="201">
                  <c:v>50002</c:v>
                </c:pt>
                <c:pt idx="202">
                  <c:v>50032</c:v>
                </c:pt>
                <c:pt idx="203">
                  <c:v>50063</c:v>
                </c:pt>
                <c:pt idx="204">
                  <c:v>50094</c:v>
                </c:pt>
                <c:pt idx="205">
                  <c:v>50122</c:v>
                </c:pt>
                <c:pt idx="206">
                  <c:v>50153</c:v>
                </c:pt>
                <c:pt idx="207">
                  <c:v>50183</c:v>
                </c:pt>
                <c:pt idx="208">
                  <c:v>50214</c:v>
                </c:pt>
                <c:pt idx="209">
                  <c:v>50244</c:v>
                </c:pt>
                <c:pt idx="210">
                  <c:v>50275</c:v>
                </c:pt>
                <c:pt idx="211">
                  <c:v>50306</c:v>
                </c:pt>
                <c:pt idx="212">
                  <c:v>50336</c:v>
                </c:pt>
                <c:pt idx="213">
                  <c:v>50367</c:v>
                </c:pt>
                <c:pt idx="214">
                  <c:v>50397</c:v>
                </c:pt>
                <c:pt idx="215">
                  <c:v>50428</c:v>
                </c:pt>
                <c:pt idx="216">
                  <c:v>50459</c:v>
                </c:pt>
                <c:pt idx="217">
                  <c:v>50487</c:v>
                </c:pt>
                <c:pt idx="218">
                  <c:v>50518</c:v>
                </c:pt>
                <c:pt idx="219">
                  <c:v>50548</c:v>
                </c:pt>
                <c:pt idx="220">
                  <c:v>50579</c:v>
                </c:pt>
                <c:pt idx="221">
                  <c:v>50609</c:v>
                </c:pt>
                <c:pt idx="222">
                  <c:v>50640</c:v>
                </c:pt>
                <c:pt idx="223">
                  <c:v>50671</c:v>
                </c:pt>
                <c:pt idx="224">
                  <c:v>50701</c:v>
                </c:pt>
                <c:pt idx="225">
                  <c:v>50732</c:v>
                </c:pt>
                <c:pt idx="226">
                  <c:v>50762</c:v>
                </c:pt>
                <c:pt idx="227">
                  <c:v>50793</c:v>
                </c:pt>
                <c:pt idx="228">
                  <c:v>50824</c:v>
                </c:pt>
                <c:pt idx="229">
                  <c:v>50852</c:v>
                </c:pt>
                <c:pt idx="230">
                  <c:v>50883</c:v>
                </c:pt>
                <c:pt idx="231">
                  <c:v>50913</c:v>
                </c:pt>
                <c:pt idx="232">
                  <c:v>50944</c:v>
                </c:pt>
                <c:pt idx="233">
                  <c:v>50974</c:v>
                </c:pt>
                <c:pt idx="234">
                  <c:v>51005</c:v>
                </c:pt>
                <c:pt idx="235">
                  <c:v>51036</c:v>
                </c:pt>
                <c:pt idx="236">
                  <c:v>51066</c:v>
                </c:pt>
                <c:pt idx="237">
                  <c:v>51097</c:v>
                </c:pt>
                <c:pt idx="238">
                  <c:v>51127</c:v>
                </c:pt>
                <c:pt idx="239">
                  <c:v>51158</c:v>
                </c:pt>
                <c:pt idx="240">
                  <c:v>51189</c:v>
                </c:pt>
                <c:pt idx="241">
                  <c:v>51218</c:v>
                </c:pt>
                <c:pt idx="242">
                  <c:v>51249</c:v>
                </c:pt>
                <c:pt idx="243">
                  <c:v>51279</c:v>
                </c:pt>
                <c:pt idx="244">
                  <c:v>51310</c:v>
                </c:pt>
                <c:pt idx="245">
                  <c:v>51340</c:v>
                </c:pt>
                <c:pt idx="246">
                  <c:v>51371</c:v>
                </c:pt>
                <c:pt idx="247">
                  <c:v>51402</c:v>
                </c:pt>
                <c:pt idx="248">
                  <c:v>51432</c:v>
                </c:pt>
                <c:pt idx="249">
                  <c:v>51463</c:v>
                </c:pt>
                <c:pt idx="250">
                  <c:v>51493</c:v>
                </c:pt>
                <c:pt idx="251">
                  <c:v>51524</c:v>
                </c:pt>
                <c:pt idx="252">
                  <c:v>51555</c:v>
                </c:pt>
                <c:pt idx="253">
                  <c:v>51583</c:v>
                </c:pt>
                <c:pt idx="254">
                  <c:v>51614</c:v>
                </c:pt>
                <c:pt idx="255">
                  <c:v>51644</c:v>
                </c:pt>
                <c:pt idx="256">
                  <c:v>51675</c:v>
                </c:pt>
                <c:pt idx="257">
                  <c:v>51705</c:v>
                </c:pt>
                <c:pt idx="258">
                  <c:v>51736</c:v>
                </c:pt>
                <c:pt idx="259">
                  <c:v>51767</c:v>
                </c:pt>
                <c:pt idx="260">
                  <c:v>51797</c:v>
                </c:pt>
                <c:pt idx="261">
                  <c:v>51828</c:v>
                </c:pt>
                <c:pt idx="262">
                  <c:v>51858</c:v>
                </c:pt>
                <c:pt idx="263">
                  <c:v>51889</c:v>
                </c:pt>
                <c:pt idx="264">
                  <c:v>51920</c:v>
                </c:pt>
                <c:pt idx="265">
                  <c:v>51948</c:v>
                </c:pt>
                <c:pt idx="266">
                  <c:v>51979</c:v>
                </c:pt>
                <c:pt idx="267">
                  <c:v>52009</c:v>
                </c:pt>
                <c:pt idx="268">
                  <c:v>52040</c:v>
                </c:pt>
                <c:pt idx="269">
                  <c:v>52070</c:v>
                </c:pt>
                <c:pt idx="270">
                  <c:v>52101</c:v>
                </c:pt>
                <c:pt idx="271">
                  <c:v>52132</c:v>
                </c:pt>
                <c:pt idx="272">
                  <c:v>52162</c:v>
                </c:pt>
                <c:pt idx="273">
                  <c:v>52193</c:v>
                </c:pt>
                <c:pt idx="274">
                  <c:v>52223</c:v>
                </c:pt>
                <c:pt idx="275">
                  <c:v>52254</c:v>
                </c:pt>
                <c:pt idx="276">
                  <c:v>52285</c:v>
                </c:pt>
                <c:pt idx="277">
                  <c:v>52313</c:v>
                </c:pt>
                <c:pt idx="278">
                  <c:v>52344</c:v>
                </c:pt>
                <c:pt idx="279">
                  <c:v>52374</c:v>
                </c:pt>
                <c:pt idx="280">
                  <c:v>52405</c:v>
                </c:pt>
                <c:pt idx="281">
                  <c:v>52435</c:v>
                </c:pt>
                <c:pt idx="282">
                  <c:v>52466</c:v>
                </c:pt>
                <c:pt idx="283">
                  <c:v>52497</c:v>
                </c:pt>
                <c:pt idx="284">
                  <c:v>52527</c:v>
                </c:pt>
                <c:pt idx="285">
                  <c:v>52558</c:v>
                </c:pt>
                <c:pt idx="286">
                  <c:v>52588</c:v>
                </c:pt>
                <c:pt idx="287">
                  <c:v>52619</c:v>
                </c:pt>
                <c:pt idx="288">
                  <c:v>52650</c:v>
                </c:pt>
                <c:pt idx="289">
                  <c:v>52679</c:v>
                </c:pt>
                <c:pt idx="290">
                  <c:v>52710</c:v>
                </c:pt>
                <c:pt idx="291">
                  <c:v>52740</c:v>
                </c:pt>
                <c:pt idx="292">
                  <c:v>52771</c:v>
                </c:pt>
                <c:pt idx="293">
                  <c:v>52801</c:v>
                </c:pt>
                <c:pt idx="294">
                  <c:v>52832</c:v>
                </c:pt>
                <c:pt idx="295">
                  <c:v>52863</c:v>
                </c:pt>
                <c:pt idx="296">
                  <c:v>52893</c:v>
                </c:pt>
                <c:pt idx="297">
                  <c:v>52924</c:v>
                </c:pt>
                <c:pt idx="298">
                  <c:v>52954</c:v>
                </c:pt>
                <c:pt idx="299">
                  <c:v>52985</c:v>
                </c:pt>
                <c:pt idx="300">
                  <c:v>53016</c:v>
                </c:pt>
                <c:pt idx="301">
                  <c:v>53044</c:v>
                </c:pt>
                <c:pt idx="302">
                  <c:v>53075</c:v>
                </c:pt>
                <c:pt idx="303">
                  <c:v>53105</c:v>
                </c:pt>
                <c:pt idx="304">
                  <c:v>53136</c:v>
                </c:pt>
                <c:pt idx="305">
                  <c:v>53166</c:v>
                </c:pt>
                <c:pt idx="306">
                  <c:v>53197</c:v>
                </c:pt>
                <c:pt idx="307">
                  <c:v>53228</c:v>
                </c:pt>
                <c:pt idx="308">
                  <c:v>53258</c:v>
                </c:pt>
                <c:pt idx="309">
                  <c:v>53289</c:v>
                </c:pt>
                <c:pt idx="310">
                  <c:v>53319</c:v>
                </c:pt>
                <c:pt idx="311">
                  <c:v>53350</c:v>
                </c:pt>
                <c:pt idx="312">
                  <c:v>53381</c:v>
                </c:pt>
                <c:pt idx="313">
                  <c:v>53409</c:v>
                </c:pt>
                <c:pt idx="314">
                  <c:v>53440</c:v>
                </c:pt>
                <c:pt idx="315">
                  <c:v>53470</c:v>
                </c:pt>
                <c:pt idx="316">
                  <c:v>53501</c:v>
                </c:pt>
                <c:pt idx="317">
                  <c:v>53531</c:v>
                </c:pt>
                <c:pt idx="318">
                  <c:v>53562</c:v>
                </c:pt>
                <c:pt idx="319">
                  <c:v>53593</c:v>
                </c:pt>
                <c:pt idx="320">
                  <c:v>53623</c:v>
                </c:pt>
                <c:pt idx="321">
                  <c:v>53654</c:v>
                </c:pt>
                <c:pt idx="322">
                  <c:v>53684</c:v>
                </c:pt>
                <c:pt idx="323">
                  <c:v>53715</c:v>
                </c:pt>
                <c:pt idx="324">
                  <c:v>53746</c:v>
                </c:pt>
                <c:pt idx="325">
                  <c:v>53774</c:v>
                </c:pt>
                <c:pt idx="326">
                  <c:v>53805</c:v>
                </c:pt>
                <c:pt idx="327">
                  <c:v>53835</c:v>
                </c:pt>
                <c:pt idx="328">
                  <c:v>53866</c:v>
                </c:pt>
                <c:pt idx="329">
                  <c:v>53896</c:v>
                </c:pt>
                <c:pt idx="330">
                  <c:v>53927</c:v>
                </c:pt>
                <c:pt idx="331">
                  <c:v>53958</c:v>
                </c:pt>
                <c:pt idx="332">
                  <c:v>53988</c:v>
                </c:pt>
                <c:pt idx="333">
                  <c:v>54019</c:v>
                </c:pt>
                <c:pt idx="334">
                  <c:v>54049</c:v>
                </c:pt>
                <c:pt idx="335">
                  <c:v>54080</c:v>
                </c:pt>
                <c:pt idx="336">
                  <c:v>54111</c:v>
                </c:pt>
                <c:pt idx="337">
                  <c:v>54140</c:v>
                </c:pt>
                <c:pt idx="338">
                  <c:v>54171</c:v>
                </c:pt>
                <c:pt idx="339">
                  <c:v>54201</c:v>
                </c:pt>
                <c:pt idx="340">
                  <c:v>54232</c:v>
                </c:pt>
                <c:pt idx="341">
                  <c:v>54262</c:v>
                </c:pt>
                <c:pt idx="342">
                  <c:v>54293</c:v>
                </c:pt>
                <c:pt idx="343">
                  <c:v>54324</c:v>
                </c:pt>
                <c:pt idx="344">
                  <c:v>54354</c:v>
                </c:pt>
                <c:pt idx="345">
                  <c:v>54385</c:v>
                </c:pt>
                <c:pt idx="346">
                  <c:v>54415</c:v>
                </c:pt>
                <c:pt idx="347">
                  <c:v>54446</c:v>
                </c:pt>
                <c:pt idx="348">
                  <c:v>54477</c:v>
                </c:pt>
                <c:pt idx="349">
                  <c:v>54505</c:v>
                </c:pt>
                <c:pt idx="350">
                  <c:v>54536</c:v>
                </c:pt>
                <c:pt idx="351">
                  <c:v>54566</c:v>
                </c:pt>
                <c:pt idx="352">
                  <c:v>54597</c:v>
                </c:pt>
                <c:pt idx="353">
                  <c:v>54627</c:v>
                </c:pt>
                <c:pt idx="354">
                  <c:v>54658</c:v>
                </c:pt>
                <c:pt idx="355">
                  <c:v>54689</c:v>
                </c:pt>
                <c:pt idx="356">
                  <c:v>54719</c:v>
                </c:pt>
                <c:pt idx="357">
                  <c:v>54750</c:v>
                </c:pt>
                <c:pt idx="358">
                  <c:v>54780</c:v>
                </c:pt>
                <c:pt idx="359">
                  <c:v>54811</c:v>
                </c:pt>
              </c:numCache>
            </c:numRef>
          </c:cat>
          <c:val>
            <c:numRef>
              <c:f>대출금리계산기!$O$16:$O$375</c:f>
              <c:numCache>
                <c:formatCode>_-[$₩-412]* #,##0_-;\-[$₩-412]* #,##0_-;_-[$₩-412]* "-"??_-;_-@_-</c:formatCode>
                <c:ptCount val="360"/>
                <c:pt idx="0">
                  <c:v>250000</c:v>
                </c:pt>
                <c:pt idx="1">
                  <c:v>250000</c:v>
                </c:pt>
                <c:pt idx="2">
                  <c:v>250000</c:v>
                </c:pt>
                <c:pt idx="3">
                  <c:v>250000</c:v>
                </c:pt>
                <c:pt idx="4">
                  <c:v>250000</c:v>
                </c:pt>
                <c:pt idx="5">
                  <c:v>250000</c:v>
                </c:pt>
                <c:pt idx="6">
                  <c:v>250000</c:v>
                </c:pt>
                <c:pt idx="7">
                  <c:v>250000</c:v>
                </c:pt>
                <c:pt idx="8">
                  <c:v>250000</c:v>
                </c:pt>
                <c:pt idx="9">
                  <c:v>250000</c:v>
                </c:pt>
                <c:pt idx="10">
                  <c:v>250000</c:v>
                </c:pt>
                <c:pt idx="11">
                  <c:v>250000</c:v>
                </c:pt>
                <c:pt idx="12">
                  <c:v>250000</c:v>
                </c:pt>
                <c:pt idx="13">
                  <c:v>250000</c:v>
                </c:pt>
                <c:pt idx="14">
                  <c:v>250000</c:v>
                </c:pt>
                <c:pt idx="15">
                  <c:v>250000</c:v>
                </c:pt>
                <c:pt idx="16">
                  <c:v>250000</c:v>
                </c:pt>
                <c:pt idx="17">
                  <c:v>250000</c:v>
                </c:pt>
                <c:pt idx="18">
                  <c:v>250000</c:v>
                </c:pt>
                <c:pt idx="19">
                  <c:v>250000</c:v>
                </c:pt>
                <c:pt idx="20">
                  <c:v>250000</c:v>
                </c:pt>
                <c:pt idx="21">
                  <c:v>250000</c:v>
                </c:pt>
                <c:pt idx="22">
                  <c:v>250000</c:v>
                </c:pt>
                <c:pt idx="23">
                  <c:v>250000</c:v>
                </c:pt>
                <c:pt idx="24">
                  <c:v>250000</c:v>
                </c:pt>
                <c:pt idx="25">
                  <c:v>250000</c:v>
                </c:pt>
                <c:pt idx="26">
                  <c:v>250000</c:v>
                </c:pt>
                <c:pt idx="27">
                  <c:v>250000</c:v>
                </c:pt>
                <c:pt idx="28">
                  <c:v>250000</c:v>
                </c:pt>
                <c:pt idx="29">
                  <c:v>250000</c:v>
                </c:pt>
                <c:pt idx="30">
                  <c:v>250000</c:v>
                </c:pt>
                <c:pt idx="31">
                  <c:v>250000</c:v>
                </c:pt>
                <c:pt idx="32">
                  <c:v>250000</c:v>
                </c:pt>
                <c:pt idx="33">
                  <c:v>250000</c:v>
                </c:pt>
                <c:pt idx="34">
                  <c:v>250000</c:v>
                </c:pt>
                <c:pt idx="35">
                  <c:v>250000</c:v>
                </c:pt>
                <c:pt idx="36">
                  <c:v>250000</c:v>
                </c:pt>
                <c:pt idx="37">
                  <c:v>250000</c:v>
                </c:pt>
                <c:pt idx="38">
                  <c:v>250000</c:v>
                </c:pt>
                <c:pt idx="39">
                  <c:v>250000</c:v>
                </c:pt>
                <c:pt idx="40">
                  <c:v>250000</c:v>
                </c:pt>
                <c:pt idx="41">
                  <c:v>250000</c:v>
                </c:pt>
                <c:pt idx="42">
                  <c:v>250000</c:v>
                </c:pt>
                <c:pt idx="43">
                  <c:v>250000</c:v>
                </c:pt>
                <c:pt idx="44">
                  <c:v>250000</c:v>
                </c:pt>
                <c:pt idx="45">
                  <c:v>250000</c:v>
                </c:pt>
                <c:pt idx="46">
                  <c:v>250000</c:v>
                </c:pt>
                <c:pt idx="47">
                  <c:v>250000</c:v>
                </c:pt>
                <c:pt idx="48">
                  <c:v>250000</c:v>
                </c:pt>
                <c:pt idx="49">
                  <c:v>250000</c:v>
                </c:pt>
                <c:pt idx="50">
                  <c:v>250000</c:v>
                </c:pt>
                <c:pt idx="51">
                  <c:v>250000</c:v>
                </c:pt>
                <c:pt idx="52">
                  <c:v>250000</c:v>
                </c:pt>
                <c:pt idx="53">
                  <c:v>250000</c:v>
                </c:pt>
                <c:pt idx="54">
                  <c:v>250000</c:v>
                </c:pt>
                <c:pt idx="55">
                  <c:v>250000</c:v>
                </c:pt>
                <c:pt idx="56">
                  <c:v>250000</c:v>
                </c:pt>
                <c:pt idx="57">
                  <c:v>250000</c:v>
                </c:pt>
                <c:pt idx="58">
                  <c:v>250000</c:v>
                </c:pt>
                <c:pt idx="59">
                  <c:v>250000</c:v>
                </c:pt>
                <c:pt idx="60">
                  <c:v>250000</c:v>
                </c:pt>
                <c:pt idx="61">
                  <c:v>250000</c:v>
                </c:pt>
                <c:pt idx="62">
                  <c:v>250000</c:v>
                </c:pt>
                <c:pt idx="63">
                  <c:v>250000</c:v>
                </c:pt>
                <c:pt idx="64">
                  <c:v>250000</c:v>
                </c:pt>
                <c:pt idx="65">
                  <c:v>250000</c:v>
                </c:pt>
                <c:pt idx="66">
                  <c:v>250000</c:v>
                </c:pt>
                <c:pt idx="67">
                  <c:v>250000</c:v>
                </c:pt>
                <c:pt idx="68">
                  <c:v>250000</c:v>
                </c:pt>
                <c:pt idx="69">
                  <c:v>250000</c:v>
                </c:pt>
                <c:pt idx="70">
                  <c:v>250000</c:v>
                </c:pt>
                <c:pt idx="71">
                  <c:v>250000</c:v>
                </c:pt>
                <c:pt idx="72">
                  <c:v>250000</c:v>
                </c:pt>
                <c:pt idx="73">
                  <c:v>250000</c:v>
                </c:pt>
                <c:pt idx="74">
                  <c:v>250000</c:v>
                </c:pt>
                <c:pt idx="75">
                  <c:v>250000</c:v>
                </c:pt>
                <c:pt idx="76">
                  <c:v>250000</c:v>
                </c:pt>
                <c:pt idx="77">
                  <c:v>250000</c:v>
                </c:pt>
                <c:pt idx="78">
                  <c:v>250000</c:v>
                </c:pt>
                <c:pt idx="79">
                  <c:v>250000</c:v>
                </c:pt>
                <c:pt idx="80">
                  <c:v>250000</c:v>
                </c:pt>
                <c:pt idx="81">
                  <c:v>250000</c:v>
                </c:pt>
                <c:pt idx="82">
                  <c:v>250000</c:v>
                </c:pt>
                <c:pt idx="83">
                  <c:v>250000</c:v>
                </c:pt>
                <c:pt idx="84">
                  <c:v>250000</c:v>
                </c:pt>
                <c:pt idx="85">
                  <c:v>250000</c:v>
                </c:pt>
                <c:pt idx="86">
                  <c:v>250000</c:v>
                </c:pt>
                <c:pt idx="87">
                  <c:v>250000</c:v>
                </c:pt>
                <c:pt idx="88">
                  <c:v>250000</c:v>
                </c:pt>
                <c:pt idx="89">
                  <c:v>250000</c:v>
                </c:pt>
                <c:pt idx="90">
                  <c:v>250000</c:v>
                </c:pt>
                <c:pt idx="91">
                  <c:v>250000</c:v>
                </c:pt>
                <c:pt idx="92">
                  <c:v>250000</c:v>
                </c:pt>
                <c:pt idx="93">
                  <c:v>250000</c:v>
                </c:pt>
                <c:pt idx="94">
                  <c:v>250000</c:v>
                </c:pt>
                <c:pt idx="95">
                  <c:v>250000</c:v>
                </c:pt>
                <c:pt idx="96">
                  <c:v>250000</c:v>
                </c:pt>
                <c:pt idx="97">
                  <c:v>250000</c:v>
                </c:pt>
                <c:pt idx="98">
                  <c:v>250000</c:v>
                </c:pt>
                <c:pt idx="99">
                  <c:v>250000</c:v>
                </c:pt>
                <c:pt idx="100">
                  <c:v>250000</c:v>
                </c:pt>
                <c:pt idx="101">
                  <c:v>250000</c:v>
                </c:pt>
                <c:pt idx="102">
                  <c:v>250000</c:v>
                </c:pt>
                <c:pt idx="103">
                  <c:v>250000</c:v>
                </c:pt>
                <c:pt idx="104">
                  <c:v>250000</c:v>
                </c:pt>
                <c:pt idx="105">
                  <c:v>250000</c:v>
                </c:pt>
                <c:pt idx="106">
                  <c:v>250000</c:v>
                </c:pt>
                <c:pt idx="107">
                  <c:v>250000</c:v>
                </c:pt>
                <c:pt idx="108">
                  <c:v>250000</c:v>
                </c:pt>
                <c:pt idx="109">
                  <c:v>250000</c:v>
                </c:pt>
                <c:pt idx="110">
                  <c:v>250000</c:v>
                </c:pt>
                <c:pt idx="111">
                  <c:v>250000</c:v>
                </c:pt>
                <c:pt idx="112">
                  <c:v>250000</c:v>
                </c:pt>
                <c:pt idx="113">
                  <c:v>250000</c:v>
                </c:pt>
                <c:pt idx="114">
                  <c:v>250000</c:v>
                </c:pt>
                <c:pt idx="115">
                  <c:v>250000</c:v>
                </c:pt>
                <c:pt idx="116">
                  <c:v>250000</c:v>
                </c:pt>
                <c:pt idx="117">
                  <c:v>250000</c:v>
                </c:pt>
                <c:pt idx="118">
                  <c:v>250000</c:v>
                </c:pt>
                <c:pt idx="119">
                  <c:v>250000</c:v>
                </c:pt>
                <c:pt idx="120">
                  <c:v>250000</c:v>
                </c:pt>
                <c:pt idx="121">
                  <c:v>250000</c:v>
                </c:pt>
                <c:pt idx="122">
                  <c:v>250000</c:v>
                </c:pt>
                <c:pt idx="123">
                  <c:v>250000</c:v>
                </c:pt>
                <c:pt idx="124">
                  <c:v>250000</c:v>
                </c:pt>
                <c:pt idx="125">
                  <c:v>250000</c:v>
                </c:pt>
                <c:pt idx="126">
                  <c:v>250000</c:v>
                </c:pt>
                <c:pt idx="127">
                  <c:v>250000</c:v>
                </c:pt>
                <c:pt idx="128">
                  <c:v>250000</c:v>
                </c:pt>
                <c:pt idx="129">
                  <c:v>250000</c:v>
                </c:pt>
                <c:pt idx="130">
                  <c:v>250000</c:v>
                </c:pt>
                <c:pt idx="131">
                  <c:v>250000</c:v>
                </c:pt>
                <c:pt idx="132">
                  <c:v>250000</c:v>
                </c:pt>
                <c:pt idx="133">
                  <c:v>250000</c:v>
                </c:pt>
                <c:pt idx="134">
                  <c:v>250000</c:v>
                </c:pt>
                <c:pt idx="135">
                  <c:v>250000</c:v>
                </c:pt>
                <c:pt idx="136">
                  <c:v>250000</c:v>
                </c:pt>
                <c:pt idx="137">
                  <c:v>250000</c:v>
                </c:pt>
                <c:pt idx="138">
                  <c:v>250000</c:v>
                </c:pt>
                <c:pt idx="139">
                  <c:v>250000</c:v>
                </c:pt>
                <c:pt idx="140">
                  <c:v>250000</c:v>
                </c:pt>
                <c:pt idx="141">
                  <c:v>250000</c:v>
                </c:pt>
                <c:pt idx="142">
                  <c:v>250000</c:v>
                </c:pt>
                <c:pt idx="143">
                  <c:v>250000</c:v>
                </c:pt>
                <c:pt idx="144">
                  <c:v>250000</c:v>
                </c:pt>
                <c:pt idx="145">
                  <c:v>250000</c:v>
                </c:pt>
                <c:pt idx="146">
                  <c:v>250000</c:v>
                </c:pt>
                <c:pt idx="147">
                  <c:v>250000</c:v>
                </c:pt>
                <c:pt idx="148">
                  <c:v>250000</c:v>
                </c:pt>
                <c:pt idx="149">
                  <c:v>250000</c:v>
                </c:pt>
                <c:pt idx="150">
                  <c:v>250000</c:v>
                </c:pt>
                <c:pt idx="151">
                  <c:v>250000</c:v>
                </c:pt>
                <c:pt idx="152">
                  <c:v>250000</c:v>
                </c:pt>
                <c:pt idx="153">
                  <c:v>250000</c:v>
                </c:pt>
                <c:pt idx="154">
                  <c:v>250000</c:v>
                </c:pt>
                <c:pt idx="155">
                  <c:v>250000</c:v>
                </c:pt>
                <c:pt idx="156">
                  <c:v>250000</c:v>
                </c:pt>
                <c:pt idx="157">
                  <c:v>250000</c:v>
                </c:pt>
                <c:pt idx="158">
                  <c:v>250000</c:v>
                </c:pt>
                <c:pt idx="159">
                  <c:v>250000</c:v>
                </c:pt>
                <c:pt idx="160">
                  <c:v>250000</c:v>
                </c:pt>
                <c:pt idx="161">
                  <c:v>250000</c:v>
                </c:pt>
                <c:pt idx="162">
                  <c:v>250000</c:v>
                </c:pt>
                <c:pt idx="163">
                  <c:v>250000</c:v>
                </c:pt>
                <c:pt idx="164">
                  <c:v>250000</c:v>
                </c:pt>
                <c:pt idx="165">
                  <c:v>250000</c:v>
                </c:pt>
                <c:pt idx="166">
                  <c:v>250000</c:v>
                </c:pt>
                <c:pt idx="167">
                  <c:v>250000</c:v>
                </c:pt>
                <c:pt idx="168">
                  <c:v>250000</c:v>
                </c:pt>
                <c:pt idx="169">
                  <c:v>250000</c:v>
                </c:pt>
                <c:pt idx="170">
                  <c:v>250000</c:v>
                </c:pt>
                <c:pt idx="171">
                  <c:v>250000</c:v>
                </c:pt>
                <c:pt idx="172">
                  <c:v>250000</c:v>
                </c:pt>
                <c:pt idx="173">
                  <c:v>250000</c:v>
                </c:pt>
                <c:pt idx="174">
                  <c:v>250000</c:v>
                </c:pt>
                <c:pt idx="175">
                  <c:v>250000</c:v>
                </c:pt>
                <c:pt idx="176">
                  <c:v>250000</c:v>
                </c:pt>
                <c:pt idx="177">
                  <c:v>250000</c:v>
                </c:pt>
                <c:pt idx="178">
                  <c:v>250000</c:v>
                </c:pt>
                <c:pt idx="179">
                  <c:v>250000</c:v>
                </c:pt>
                <c:pt idx="180">
                  <c:v>250000</c:v>
                </c:pt>
                <c:pt idx="181">
                  <c:v>250000</c:v>
                </c:pt>
                <c:pt idx="182">
                  <c:v>250000</c:v>
                </c:pt>
                <c:pt idx="183">
                  <c:v>250000</c:v>
                </c:pt>
                <c:pt idx="184">
                  <c:v>250000</c:v>
                </c:pt>
                <c:pt idx="185">
                  <c:v>250000</c:v>
                </c:pt>
                <c:pt idx="186">
                  <c:v>250000</c:v>
                </c:pt>
                <c:pt idx="187">
                  <c:v>250000</c:v>
                </c:pt>
                <c:pt idx="188">
                  <c:v>250000</c:v>
                </c:pt>
                <c:pt idx="189">
                  <c:v>250000</c:v>
                </c:pt>
                <c:pt idx="190">
                  <c:v>250000</c:v>
                </c:pt>
                <c:pt idx="191">
                  <c:v>250000</c:v>
                </c:pt>
                <c:pt idx="192">
                  <c:v>250000</c:v>
                </c:pt>
                <c:pt idx="193">
                  <c:v>250000</c:v>
                </c:pt>
                <c:pt idx="194">
                  <c:v>250000</c:v>
                </c:pt>
                <c:pt idx="195">
                  <c:v>250000</c:v>
                </c:pt>
                <c:pt idx="196">
                  <c:v>250000</c:v>
                </c:pt>
                <c:pt idx="197">
                  <c:v>250000</c:v>
                </c:pt>
                <c:pt idx="198">
                  <c:v>250000</c:v>
                </c:pt>
                <c:pt idx="199">
                  <c:v>250000</c:v>
                </c:pt>
                <c:pt idx="200">
                  <c:v>250000</c:v>
                </c:pt>
                <c:pt idx="201">
                  <c:v>250000</c:v>
                </c:pt>
                <c:pt idx="202">
                  <c:v>250000</c:v>
                </c:pt>
                <c:pt idx="203">
                  <c:v>250000</c:v>
                </c:pt>
                <c:pt idx="204">
                  <c:v>250000</c:v>
                </c:pt>
                <c:pt idx="205">
                  <c:v>250000</c:v>
                </c:pt>
                <c:pt idx="206">
                  <c:v>250000</c:v>
                </c:pt>
                <c:pt idx="207">
                  <c:v>250000</c:v>
                </c:pt>
                <c:pt idx="208">
                  <c:v>250000</c:v>
                </c:pt>
                <c:pt idx="209">
                  <c:v>250000</c:v>
                </c:pt>
                <c:pt idx="210">
                  <c:v>250000</c:v>
                </c:pt>
                <c:pt idx="211">
                  <c:v>250000</c:v>
                </c:pt>
                <c:pt idx="212">
                  <c:v>250000</c:v>
                </c:pt>
                <c:pt idx="213">
                  <c:v>250000</c:v>
                </c:pt>
                <c:pt idx="214">
                  <c:v>250000</c:v>
                </c:pt>
                <c:pt idx="215">
                  <c:v>250000</c:v>
                </c:pt>
                <c:pt idx="216">
                  <c:v>250000</c:v>
                </c:pt>
                <c:pt idx="217">
                  <c:v>250000</c:v>
                </c:pt>
                <c:pt idx="218">
                  <c:v>250000</c:v>
                </c:pt>
                <c:pt idx="219">
                  <c:v>250000</c:v>
                </c:pt>
                <c:pt idx="220">
                  <c:v>250000</c:v>
                </c:pt>
                <c:pt idx="221">
                  <c:v>250000</c:v>
                </c:pt>
                <c:pt idx="222">
                  <c:v>250000</c:v>
                </c:pt>
                <c:pt idx="223">
                  <c:v>250000</c:v>
                </c:pt>
                <c:pt idx="224">
                  <c:v>250000</c:v>
                </c:pt>
                <c:pt idx="225">
                  <c:v>250000</c:v>
                </c:pt>
                <c:pt idx="226">
                  <c:v>250000</c:v>
                </c:pt>
                <c:pt idx="227">
                  <c:v>250000</c:v>
                </c:pt>
                <c:pt idx="228">
                  <c:v>250000</c:v>
                </c:pt>
                <c:pt idx="229">
                  <c:v>250000</c:v>
                </c:pt>
                <c:pt idx="230">
                  <c:v>250000</c:v>
                </c:pt>
                <c:pt idx="231">
                  <c:v>250000</c:v>
                </c:pt>
                <c:pt idx="232">
                  <c:v>250000</c:v>
                </c:pt>
                <c:pt idx="233">
                  <c:v>250000</c:v>
                </c:pt>
                <c:pt idx="234">
                  <c:v>250000</c:v>
                </c:pt>
                <c:pt idx="235">
                  <c:v>250000</c:v>
                </c:pt>
                <c:pt idx="236">
                  <c:v>250000</c:v>
                </c:pt>
                <c:pt idx="237">
                  <c:v>250000</c:v>
                </c:pt>
                <c:pt idx="238">
                  <c:v>250000</c:v>
                </c:pt>
                <c:pt idx="239">
                  <c:v>250000</c:v>
                </c:pt>
                <c:pt idx="240">
                  <c:v>250000</c:v>
                </c:pt>
                <c:pt idx="241">
                  <c:v>250000</c:v>
                </c:pt>
                <c:pt idx="242">
                  <c:v>250000</c:v>
                </c:pt>
                <c:pt idx="243">
                  <c:v>250000</c:v>
                </c:pt>
                <c:pt idx="244">
                  <c:v>250000</c:v>
                </c:pt>
                <c:pt idx="245">
                  <c:v>250000</c:v>
                </c:pt>
                <c:pt idx="246">
                  <c:v>250000</c:v>
                </c:pt>
                <c:pt idx="247">
                  <c:v>250000</c:v>
                </c:pt>
                <c:pt idx="248">
                  <c:v>250000</c:v>
                </c:pt>
                <c:pt idx="249">
                  <c:v>250000</c:v>
                </c:pt>
                <c:pt idx="250">
                  <c:v>250000</c:v>
                </c:pt>
                <c:pt idx="251">
                  <c:v>250000</c:v>
                </c:pt>
                <c:pt idx="252">
                  <c:v>250000</c:v>
                </c:pt>
                <c:pt idx="253">
                  <c:v>250000</c:v>
                </c:pt>
                <c:pt idx="254">
                  <c:v>250000</c:v>
                </c:pt>
                <c:pt idx="255">
                  <c:v>250000</c:v>
                </c:pt>
                <c:pt idx="256">
                  <c:v>250000</c:v>
                </c:pt>
                <c:pt idx="257">
                  <c:v>250000</c:v>
                </c:pt>
                <c:pt idx="258">
                  <c:v>250000</c:v>
                </c:pt>
                <c:pt idx="259">
                  <c:v>250000</c:v>
                </c:pt>
                <c:pt idx="260">
                  <c:v>250000</c:v>
                </c:pt>
                <c:pt idx="261">
                  <c:v>250000</c:v>
                </c:pt>
                <c:pt idx="262">
                  <c:v>250000</c:v>
                </c:pt>
                <c:pt idx="263">
                  <c:v>250000</c:v>
                </c:pt>
                <c:pt idx="264">
                  <c:v>250000</c:v>
                </c:pt>
                <c:pt idx="265">
                  <c:v>250000</c:v>
                </c:pt>
                <c:pt idx="266">
                  <c:v>250000</c:v>
                </c:pt>
                <c:pt idx="267">
                  <c:v>250000</c:v>
                </c:pt>
                <c:pt idx="268">
                  <c:v>250000</c:v>
                </c:pt>
                <c:pt idx="269">
                  <c:v>250000</c:v>
                </c:pt>
                <c:pt idx="270">
                  <c:v>250000</c:v>
                </c:pt>
                <c:pt idx="271">
                  <c:v>250000</c:v>
                </c:pt>
                <c:pt idx="272">
                  <c:v>250000</c:v>
                </c:pt>
                <c:pt idx="273">
                  <c:v>250000</c:v>
                </c:pt>
                <c:pt idx="274">
                  <c:v>250000</c:v>
                </c:pt>
                <c:pt idx="275">
                  <c:v>250000</c:v>
                </c:pt>
                <c:pt idx="276">
                  <c:v>250000</c:v>
                </c:pt>
                <c:pt idx="277">
                  <c:v>250000</c:v>
                </c:pt>
                <c:pt idx="278">
                  <c:v>250000</c:v>
                </c:pt>
                <c:pt idx="279">
                  <c:v>250000</c:v>
                </c:pt>
                <c:pt idx="280">
                  <c:v>250000</c:v>
                </c:pt>
                <c:pt idx="281">
                  <c:v>250000</c:v>
                </c:pt>
                <c:pt idx="282">
                  <c:v>250000</c:v>
                </c:pt>
                <c:pt idx="283">
                  <c:v>250000</c:v>
                </c:pt>
                <c:pt idx="284">
                  <c:v>250000</c:v>
                </c:pt>
                <c:pt idx="285">
                  <c:v>250000</c:v>
                </c:pt>
                <c:pt idx="286">
                  <c:v>250000</c:v>
                </c:pt>
                <c:pt idx="287">
                  <c:v>250000</c:v>
                </c:pt>
                <c:pt idx="288">
                  <c:v>250000</c:v>
                </c:pt>
                <c:pt idx="289">
                  <c:v>250000</c:v>
                </c:pt>
                <c:pt idx="290">
                  <c:v>250000</c:v>
                </c:pt>
                <c:pt idx="291">
                  <c:v>250000</c:v>
                </c:pt>
                <c:pt idx="292">
                  <c:v>250000</c:v>
                </c:pt>
                <c:pt idx="293">
                  <c:v>250000</c:v>
                </c:pt>
                <c:pt idx="294">
                  <c:v>250000</c:v>
                </c:pt>
                <c:pt idx="295">
                  <c:v>250000</c:v>
                </c:pt>
                <c:pt idx="296">
                  <c:v>250000</c:v>
                </c:pt>
                <c:pt idx="297">
                  <c:v>250000</c:v>
                </c:pt>
                <c:pt idx="298">
                  <c:v>250000</c:v>
                </c:pt>
                <c:pt idx="299">
                  <c:v>250000</c:v>
                </c:pt>
                <c:pt idx="300">
                  <c:v>250000</c:v>
                </c:pt>
                <c:pt idx="301">
                  <c:v>250000</c:v>
                </c:pt>
                <c:pt idx="302">
                  <c:v>250000</c:v>
                </c:pt>
                <c:pt idx="303">
                  <c:v>250000</c:v>
                </c:pt>
                <c:pt idx="304">
                  <c:v>250000</c:v>
                </c:pt>
                <c:pt idx="305">
                  <c:v>250000</c:v>
                </c:pt>
                <c:pt idx="306">
                  <c:v>250000</c:v>
                </c:pt>
                <c:pt idx="307">
                  <c:v>250000</c:v>
                </c:pt>
                <c:pt idx="308">
                  <c:v>250000</c:v>
                </c:pt>
                <c:pt idx="309">
                  <c:v>250000</c:v>
                </c:pt>
                <c:pt idx="310">
                  <c:v>250000</c:v>
                </c:pt>
                <c:pt idx="311">
                  <c:v>250000</c:v>
                </c:pt>
                <c:pt idx="312">
                  <c:v>250000</c:v>
                </c:pt>
                <c:pt idx="313">
                  <c:v>250000</c:v>
                </c:pt>
                <c:pt idx="314">
                  <c:v>250000</c:v>
                </c:pt>
                <c:pt idx="315">
                  <c:v>250000</c:v>
                </c:pt>
                <c:pt idx="316">
                  <c:v>250000</c:v>
                </c:pt>
                <c:pt idx="317">
                  <c:v>250000</c:v>
                </c:pt>
                <c:pt idx="318">
                  <c:v>250000</c:v>
                </c:pt>
                <c:pt idx="319">
                  <c:v>250000</c:v>
                </c:pt>
                <c:pt idx="320">
                  <c:v>250000</c:v>
                </c:pt>
                <c:pt idx="321">
                  <c:v>250000</c:v>
                </c:pt>
                <c:pt idx="322">
                  <c:v>250000</c:v>
                </c:pt>
                <c:pt idx="323">
                  <c:v>250000</c:v>
                </c:pt>
                <c:pt idx="324">
                  <c:v>250000</c:v>
                </c:pt>
                <c:pt idx="325">
                  <c:v>250000</c:v>
                </c:pt>
                <c:pt idx="326">
                  <c:v>250000</c:v>
                </c:pt>
                <c:pt idx="327">
                  <c:v>250000</c:v>
                </c:pt>
                <c:pt idx="328">
                  <c:v>250000</c:v>
                </c:pt>
                <c:pt idx="329">
                  <c:v>250000</c:v>
                </c:pt>
                <c:pt idx="330">
                  <c:v>250000</c:v>
                </c:pt>
                <c:pt idx="331">
                  <c:v>250000</c:v>
                </c:pt>
                <c:pt idx="332">
                  <c:v>250000</c:v>
                </c:pt>
                <c:pt idx="333">
                  <c:v>250000</c:v>
                </c:pt>
                <c:pt idx="334">
                  <c:v>250000</c:v>
                </c:pt>
                <c:pt idx="335">
                  <c:v>250000</c:v>
                </c:pt>
                <c:pt idx="336">
                  <c:v>250000</c:v>
                </c:pt>
                <c:pt idx="337">
                  <c:v>250000</c:v>
                </c:pt>
                <c:pt idx="338">
                  <c:v>250000</c:v>
                </c:pt>
                <c:pt idx="339">
                  <c:v>250000</c:v>
                </c:pt>
                <c:pt idx="340">
                  <c:v>250000</c:v>
                </c:pt>
                <c:pt idx="341">
                  <c:v>250000</c:v>
                </c:pt>
                <c:pt idx="342">
                  <c:v>250000</c:v>
                </c:pt>
                <c:pt idx="343">
                  <c:v>250000</c:v>
                </c:pt>
                <c:pt idx="344">
                  <c:v>250000</c:v>
                </c:pt>
                <c:pt idx="345">
                  <c:v>250000</c:v>
                </c:pt>
                <c:pt idx="346">
                  <c:v>250000</c:v>
                </c:pt>
                <c:pt idx="347">
                  <c:v>250000</c:v>
                </c:pt>
                <c:pt idx="348">
                  <c:v>250000</c:v>
                </c:pt>
                <c:pt idx="349">
                  <c:v>250000</c:v>
                </c:pt>
                <c:pt idx="350">
                  <c:v>250000</c:v>
                </c:pt>
                <c:pt idx="351">
                  <c:v>250000</c:v>
                </c:pt>
                <c:pt idx="352">
                  <c:v>250000</c:v>
                </c:pt>
                <c:pt idx="353">
                  <c:v>250000</c:v>
                </c:pt>
                <c:pt idx="354">
                  <c:v>250000</c:v>
                </c:pt>
                <c:pt idx="355">
                  <c:v>250000</c:v>
                </c:pt>
                <c:pt idx="356">
                  <c:v>250000</c:v>
                </c:pt>
                <c:pt idx="357">
                  <c:v>250000</c:v>
                </c:pt>
                <c:pt idx="358">
                  <c:v>250000</c:v>
                </c:pt>
                <c:pt idx="359">
                  <c:v>250000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578672"/>
        <c:axId val="317579064"/>
      </c:areaChart>
      <c:dateAx>
        <c:axId val="3175786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17579064"/>
        <c:crosses val="autoZero"/>
        <c:auto val="1"/>
        <c:lblOffset val="100"/>
        <c:baseTimeUnit val="years"/>
        <c:majorUnit val="15"/>
        <c:majorTimeUnit val="years"/>
      </c:dateAx>
      <c:valAx>
        <c:axId val="31757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₩-412]* #,##0_-;\-[$₩-412]* #,##0_-;_-[$₩-412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17578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609607</xdr:colOff>
      <xdr:row>1</xdr:row>
      <xdr:rowOff>0</xdr:rowOff>
    </xdr:from>
    <xdr:to>
      <xdr:col>12</xdr:col>
      <xdr:colOff>391808</xdr:colOff>
      <xdr:row>11</xdr:row>
      <xdr:rowOff>162857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381001</xdr:colOff>
      <xdr:row>1</xdr:row>
      <xdr:rowOff>0</xdr:rowOff>
    </xdr:from>
    <xdr:to>
      <xdr:col>7</xdr:col>
      <xdr:colOff>1099458</xdr:colOff>
      <xdr:row>11</xdr:row>
      <xdr:rowOff>162857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1208315</xdr:colOff>
      <xdr:row>1</xdr:row>
      <xdr:rowOff>0</xdr:rowOff>
    </xdr:from>
    <xdr:to>
      <xdr:col>16</xdr:col>
      <xdr:colOff>1175658</xdr:colOff>
      <xdr:row>11</xdr:row>
      <xdr:rowOff>162857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6"/>
  <sheetViews>
    <sheetView tabSelected="1" zoomScale="70" zoomScaleNormal="70" workbookViewId="0">
      <selection activeCell="C9" sqref="C9"/>
    </sheetView>
  </sheetViews>
  <sheetFormatPr defaultRowHeight="17.399999999999999" x14ac:dyDescent="0.4"/>
  <cols>
    <col min="1" max="1" width="2.09765625" customWidth="1"/>
    <col min="2" max="2" width="11.09765625" bestFit="1" customWidth="1"/>
    <col min="3" max="3" width="14.5" bestFit="1" customWidth="1"/>
    <col min="4" max="4" width="16.59765625" bestFit="1" customWidth="1"/>
    <col min="5" max="5" width="20.8984375" customWidth="1"/>
    <col min="6" max="6" width="13.69921875" bestFit="1" customWidth="1"/>
    <col min="7" max="8" width="16.09765625" bestFit="1" customWidth="1"/>
    <col min="9" max="10" width="16.59765625" bestFit="1" customWidth="1"/>
    <col min="11" max="11" width="13.69921875" customWidth="1"/>
    <col min="12" max="13" width="16.09765625" bestFit="1" customWidth="1"/>
    <col min="14" max="14" width="14.796875" customWidth="1"/>
    <col min="15" max="15" width="16.59765625" bestFit="1" customWidth="1"/>
    <col min="16" max="16" width="13.09765625" customWidth="1"/>
    <col min="17" max="17" width="15.5" customWidth="1"/>
    <col min="18" max="18" width="12.796875" bestFit="1" customWidth="1"/>
  </cols>
  <sheetData>
    <row r="1" spans="2:18" ht="11.4" customHeight="1" x14ac:dyDescent="0.4"/>
    <row r="2" spans="2:18" x14ac:dyDescent="0.4">
      <c r="B2" s="1" t="s">
        <v>0</v>
      </c>
      <c r="C2" s="26">
        <v>100000000</v>
      </c>
      <c r="D2" s="26"/>
      <c r="E2" s="2"/>
      <c r="F2" s="2"/>
      <c r="G2" s="3"/>
      <c r="H2" s="3"/>
      <c r="I2" s="2"/>
      <c r="J2" s="4"/>
      <c r="L2" s="21"/>
      <c r="M2" s="22"/>
      <c r="N2" s="22"/>
      <c r="O2" s="22"/>
      <c r="P2" s="22"/>
      <c r="Q2" s="22"/>
    </row>
    <row r="3" spans="2:18" x14ac:dyDescent="0.4">
      <c r="B3" s="1" t="s">
        <v>1</v>
      </c>
      <c r="C3" s="27">
        <v>0.03</v>
      </c>
      <c r="D3" s="27"/>
      <c r="E3" s="2"/>
      <c r="F3" s="2"/>
      <c r="G3" s="3"/>
      <c r="I3" s="2"/>
      <c r="J3" s="4"/>
      <c r="L3" s="21"/>
      <c r="M3" s="22"/>
      <c r="N3" s="22"/>
      <c r="O3" s="22"/>
      <c r="P3" s="22"/>
      <c r="Q3" s="22"/>
    </row>
    <row r="4" spans="2:18" x14ac:dyDescent="0.4">
      <c r="B4" s="1" t="s">
        <v>2</v>
      </c>
      <c r="C4" s="28">
        <f>C3/12</f>
        <v>2.5000000000000001E-3</v>
      </c>
      <c r="D4" s="28"/>
      <c r="E4" s="2"/>
      <c r="F4" s="2"/>
      <c r="G4" s="3"/>
      <c r="I4" s="2"/>
      <c r="J4" s="4"/>
      <c r="L4" s="21"/>
      <c r="M4" s="22"/>
      <c r="N4" s="22"/>
      <c r="O4" s="22"/>
      <c r="P4" s="22"/>
      <c r="Q4" s="22"/>
    </row>
    <row r="5" spans="2:18" x14ac:dyDescent="0.4">
      <c r="B5" s="1" t="s">
        <v>4</v>
      </c>
      <c r="C5" s="29">
        <v>30</v>
      </c>
      <c r="D5" s="29"/>
      <c r="E5" s="2"/>
      <c r="F5" s="2"/>
      <c r="G5" s="3"/>
      <c r="I5" s="2"/>
      <c r="L5" s="21"/>
      <c r="M5" s="22"/>
      <c r="N5" s="22"/>
      <c r="O5" s="22"/>
      <c r="P5" s="22"/>
      <c r="Q5" s="22"/>
    </row>
    <row r="6" spans="2:18" x14ac:dyDescent="0.4">
      <c r="B6" s="1" t="s">
        <v>5</v>
      </c>
      <c r="C6" s="29">
        <f>C5*12</f>
        <v>360</v>
      </c>
      <c r="D6" s="29"/>
      <c r="E6" s="2"/>
      <c r="F6" s="2"/>
      <c r="G6" s="6"/>
      <c r="I6" s="2"/>
      <c r="J6" s="4"/>
      <c r="L6" s="23"/>
      <c r="M6" s="23"/>
      <c r="N6" s="23"/>
      <c r="O6" s="23"/>
      <c r="P6" s="23"/>
      <c r="Q6" s="23"/>
    </row>
    <row r="7" spans="2:18" x14ac:dyDescent="0.4">
      <c r="B7" s="1" t="s">
        <v>6</v>
      </c>
      <c r="C7" s="30">
        <v>43853</v>
      </c>
      <c r="D7" s="30"/>
      <c r="E7" s="2"/>
      <c r="F7" s="2"/>
      <c r="G7" s="3"/>
      <c r="I7" s="2"/>
      <c r="J7" s="4"/>
      <c r="L7" s="23"/>
      <c r="M7" s="24"/>
      <c r="N7" s="24"/>
      <c r="O7" s="24"/>
      <c r="P7" s="23"/>
      <c r="Q7" s="23"/>
    </row>
    <row r="8" spans="2:18" x14ac:dyDescent="0.4">
      <c r="E8" s="2"/>
      <c r="F8" s="2"/>
      <c r="G8" s="3"/>
      <c r="I8" s="8"/>
      <c r="J8" s="9"/>
      <c r="M8" s="7"/>
      <c r="N8" s="7"/>
      <c r="O8" s="7"/>
    </row>
    <row r="9" spans="2:18" x14ac:dyDescent="0.4">
      <c r="B9" s="10"/>
      <c r="C9" s="11"/>
      <c r="E9" s="2"/>
      <c r="F9" s="2"/>
      <c r="G9" s="3"/>
    </row>
    <row r="10" spans="2:18" x14ac:dyDescent="0.4">
      <c r="B10" s="10"/>
      <c r="C10" s="11"/>
      <c r="E10" s="2"/>
      <c r="F10" s="2"/>
      <c r="G10" s="12"/>
    </row>
    <row r="11" spans="2:18" x14ac:dyDescent="0.4">
      <c r="B11" s="10"/>
      <c r="C11" s="11"/>
      <c r="E11" s="2"/>
      <c r="F11" s="2"/>
      <c r="G11" s="12"/>
    </row>
    <row r="12" spans="2:18" x14ac:dyDescent="0.4">
      <c r="B12" s="10"/>
      <c r="C12" s="11"/>
    </row>
    <row r="13" spans="2:18" x14ac:dyDescent="0.4">
      <c r="D13" s="25" t="s">
        <v>7</v>
      </c>
      <c r="E13" s="25"/>
      <c r="F13" s="25"/>
      <c r="G13" s="25"/>
      <c r="H13" s="25"/>
      <c r="I13" s="25" t="s">
        <v>8</v>
      </c>
      <c r="J13" s="25"/>
      <c r="K13" s="25"/>
      <c r="L13" s="25"/>
      <c r="M13" s="25"/>
      <c r="N13" s="25" t="s">
        <v>9</v>
      </c>
      <c r="O13" s="25"/>
      <c r="P13" s="25"/>
      <c r="Q13" s="25"/>
      <c r="R13" s="25"/>
    </row>
    <row r="14" spans="2:18" x14ac:dyDescent="0.4">
      <c r="B14" s="13" t="s">
        <v>10</v>
      </c>
      <c r="D14" s="5" t="s">
        <v>11</v>
      </c>
      <c r="E14" s="5" t="s">
        <v>12</v>
      </c>
      <c r="F14" s="14" t="s">
        <v>3</v>
      </c>
      <c r="G14" s="5" t="s">
        <v>13</v>
      </c>
      <c r="H14" s="5" t="s">
        <v>14</v>
      </c>
      <c r="I14" s="5" t="s">
        <v>11</v>
      </c>
      <c r="J14" s="5" t="s">
        <v>12</v>
      </c>
      <c r="K14" s="14" t="s">
        <v>3</v>
      </c>
      <c r="L14" s="5" t="s">
        <v>13</v>
      </c>
      <c r="M14" s="5" t="s">
        <v>14</v>
      </c>
      <c r="N14" s="5" t="s">
        <v>11</v>
      </c>
      <c r="O14" s="14" t="s">
        <v>12</v>
      </c>
      <c r="P14" s="5" t="s">
        <v>3</v>
      </c>
      <c r="Q14" s="5" t="s">
        <v>13</v>
      </c>
      <c r="R14" s="5" t="s">
        <v>14</v>
      </c>
    </row>
    <row r="15" spans="2:18" x14ac:dyDescent="0.4">
      <c r="B15">
        <v>0</v>
      </c>
      <c r="C15" s="15">
        <f t="shared" ref="C15:C78" si="0">EDATE($C$7,B15)</f>
        <v>43853</v>
      </c>
      <c r="D15" s="16"/>
      <c r="E15" s="16"/>
      <c r="F15" s="17"/>
      <c r="G15" s="16"/>
      <c r="H15" s="16">
        <f>C2</f>
        <v>100000000</v>
      </c>
      <c r="I15" s="16"/>
      <c r="J15" s="16"/>
      <c r="K15" s="17"/>
      <c r="L15" s="16"/>
      <c r="M15" s="16">
        <f>C2</f>
        <v>100000000</v>
      </c>
      <c r="N15" s="16"/>
      <c r="O15" s="16"/>
      <c r="P15" s="16"/>
      <c r="Q15" s="16"/>
      <c r="R15" s="16"/>
    </row>
    <row r="16" spans="2:18" x14ac:dyDescent="0.4">
      <c r="B16">
        <v>1</v>
      </c>
      <c r="C16" s="15">
        <f t="shared" si="0"/>
        <v>43884</v>
      </c>
      <c r="D16" s="16">
        <f t="shared" ref="D16:D79" si="1">$H$15/$C$6</f>
        <v>277777.77777777775</v>
      </c>
      <c r="E16" s="16">
        <f t="shared" ref="E16:E79" si="2">H15*$C$4</f>
        <v>250000</v>
      </c>
      <c r="F16" s="17">
        <f>D16+E16</f>
        <v>527777.77777777775</v>
      </c>
      <c r="G16" s="16">
        <f>D16+G15</f>
        <v>277777.77777777775</v>
      </c>
      <c r="H16" s="16">
        <f>H15-D16</f>
        <v>99722222.222222224</v>
      </c>
      <c r="I16" s="16">
        <f t="shared" ref="I16:I79" si="3">-PPMT($C$4,$B16,$C$6,$C$2)</f>
        <v>171604.03372945046</v>
      </c>
      <c r="J16" s="16">
        <f t="shared" ref="J16:J79" si="4">-IPMT($C$4,$B16,$C$6,$C$2)</f>
        <v>250000</v>
      </c>
      <c r="K16" s="17">
        <f>I16+J16</f>
        <v>421604.03372945043</v>
      </c>
      <c r="L16" s="16">
        <f>I16+L15</f>
        <v>171604.03372945046</v>
      </c>
      <c r="M16" s="16">
        <f>M15-I16</f>
        <v>99828395.966270551</v>
      </c>
      <c r="N16" s="16"/>
      <c r="O16" s="16">
        <f t="shared" ref="O16:O79" si="5">$C$2*$C$4</f>
        <v>250000</v>
      </c>
      <c r="P16" s="16"/>
      <c r="Q16" s="16"/>
      <c r="R16" s="16" t="s">
        <v>15</v>
      </c>
    </row>
    <row r="17" spans="2:18" x14ac:dyDescent="0.4">
      <c r="B17">
        <v>2</v>
      </c>
      <c r="C17" s="15">
        <f t="shared" si="0"/>
        <v>43913</v>
      </c>
      <c r="D17" s="16">
        <f t="shared" si="1"/>
        <v>277777.77777777775</v>
      </c>
      <c r="E17" s="16">
        <f t="shared" si="2"/>
        <v>249305.55555555556</v>
      </c>
      <c r="F17" s="17">
        <f t="shared" ref="F17:F80" si="6">D17+E17</f>
        <v>527083.33333333326</v>
      </c>
      <c r="G17" s="16">
        <f t="shared" ref="G17:G80" si="7">D17+G16</f>
        <v>555555.5555555555</v>
      </c>
      <c r="H17" s="16">
        <f t="shared" ref="H17:H80" si="8">H16-D17</f>
        <v>99444444.444444448</v>
      </c>
      <c r="I17" s="16">
        <f t="shared" si="3"/>
        <v>172033.0438137741</v>
      </c>
      <c r="J17" s="16">
        <f t="shared" si="4"/>
        <v>249570.98991567639</v>
      </c>
      <c r="K17" s="17">
        <f>I17+J17</f>
        <v>421604.03372945049</v>
      </c>
      <c r="L17" s="16">
        <f>I17+L16</f>
        <v>343637.07754322456</v>
      </c>
      <c r="M17" s="16">
        <f>M16-I17</f>
        <v>99656362.922456771</v>
      </c>
      <c r="N17" s="16"/>
      <c r="O17" s="16">
        <f t="shared" si="5"/>
        <v>250000</v>
      </c>
      <c r="P17" s="16"/>
      <c r="Q17" s="16"/>
      <c r="R17" s="16"/>
    </row>
    <row r="18" spans="2:18" x14ac:dyDescent="0.4">
      <c r="B18">
        <v>3</v>
      </c>
      <c r="C18" s="15">
        <f t="shared" si="0"/>
        <v>43944</v>
      </c>
      <c r="D18" s="16">
        <f t="shared" si="1"/>
        <v>277777.77777777775</v>
      </c>
      <c r="E18" s="16">
        <f t="shared" si="2"/>
        <v>248611.11111111112</v>
      </c>
      <c r="F18" s="17">
        <f t="shared" si="6"/>
        <v>526388.88888888888</v>
      </c>
      <c r="G18" s="16">
        <f t="shared" si="7"/>
        <v>833333.33333333326</v>
      </c>
      <c r="H18" s="16">
        <f t="shared" si="8"/>
        <v>99166666.666666672</v>
      </c>
      <c r="I18" s="16">
        <f t="shared" si="3"/>
        <v>172463.12642330851</v>
      </c>
      <c r="J18" s="16">
        <f t="shared" si="4"/>
        <v>249140.90730614189</v>
      </c>
      <c r="K18" s="17">
        <f t="shared" ref="K18:K81" si="9">I18+J18</f>
        <v>421604.03372945043</v>
      </c>
      <c r="L18" s="16">
        <f t="shared" ref="L18:L81" si="10">I18+L17</f>
        <v>516100.20396653307</v>
      </c>
      <c r="M18" s="16">
        <f t="shared" ref="M18:M81" si="11">M17-I18</f>
        <v>99483899.796033457</v>
      </c>
      <c r="N18" s="16"/>
      <c r="O18" s="16">
        <f t="shared" si="5"/>
        <v>250000</v>
      </c>
      <c r="P18" s="16"/>
      <c r="Q18" s="16"/>
      <c r="R18" s="16"/>
    </row>
    <row r="19" spans="2:18" x14ac:dyDescent="0.4">
      <c r="B19">
        <v>4</v>
      </c>
      <c r="C19" s="15">
        <f t="shared" si="0"/>
        <v>43974</v>
      </c>
      <c r="D19" s="16">
        <f t="shared" si="1"/>
        <v>277777.77777777775</v>
      </c>
      <c r="E19" s="16">
        <f t="shared" si="2"/>
        <v>247916.66666666669</v>
      </c>
      <c r="F19" s="17">
        <f t="shared" si="6"/>
        <v>525694.4444444445</v>
      </c>
      <c r="G19" s="16">
        <f t="shared" si="7"/>
        <v>1111111.111111111</v>
      </c>
      <c r="H19" s="16">
        <f t="shared" si="8"/>
        <v>98888888.888888896</v>
      </c>
      <c r="I19" s="16">
        <f t="shared" si="3"/>
        <v>172894.28423936677</v>
      </c>
      <c r="J19" s="16">
        <f t="shared" si="4"/>
        <v>248709.74949008369</v>
      </c>
      <c r="K19" s="17">
        <f t="shared" si="9"/>
        <v>421604.03372945043</v>
      </c>
      <c r="L19" s="16">
        <f t="shared" si="10"/>
        <v>688994.48820589983</v>
      </c>
      <c r="M19" s="16">
        <f t="shared" si="11"/>
        <v>99311005.51179409</v>
      </c>
      <c r="N19" s="16"/>
      <c r="O19" s="16">
        <f t="shared" si="5"/>
        <v>250000</v>
      </c>
      <c r="P19" s="16"/>
      <c r="Q19" s="16"/>
      <c r="R19" s="16"/>
    </row>
    <row r="20" spans="2:18" x14ac:dyDescent="0.4">
      <c r="B20">
        <v>5</v>
      </c>
      <c r="C20" s="15">
        <f t="shared" si="0"/>
        <v>44005</v>
      </c>
      <c r="D20" s="16">
        <f t="shared" si="1"/>
        <v>277777.77777777775</v>
      </c>
      <c r="E20" s="16">
        <f t="shared" si="2"/>
        <v>247222.22222222225</v>
      </c>
      <c r="F20" s="17">
        <f t="shared" si="6"/>
        <v>525000</v>
      </c>
      <c r="G20" s="16">
        <f t="shared" si="7"/>
        <v>1388888.8888888888</v>
      </c>
      <c r="H20" s="16">
        <f t="shared" si="8"/>
        <v>98611111.111111119</v>
      </c>
      <c r="I20" s="16">
        <f t="shared" si="3"/>
        <v>173326.51994996518</v>
      </c>
      <c r="J20" s="16">
        <f t="shared" si="4"/>
        <v>248277.51377948528</v>
      </c>
      <c r="K20" s="17">
        <f t="shared" si="9"/>
        <v>421604.03372945043</v>
      </c>
      <c r="L20" s="16">
        <f t="shared" si="10"/>
        <v>862321.00815586501</v>
      </c>
      <c r="M20" s="16">
        <f t="shared" si="11"/>
        <v>99137678.991844118</v>
      </c>
      <c r="N20" s="16"/>
      <c r="O20" s="16">
        <f t="shared" si="5"/>
        <v>250000</v>
      </c>
      <c r="P20" s="16"/>
      <c r="Q20" s="16"/>
      <c r="R20" s="16"/>
    </row>
    <row r="21" spans="2:18" x14ac:dyDescent="0.4">
      <c r="B21">
        <v>6</v>
      </c>
      <c r="C21" s="15">
        <f t="shared" si="0"/>
        <v>44035</v>
      </c>
      <c r="D21" s="16">
        <f t="shared" si="1"/>
        <v>277777.77777777775</v>
      </c>
      <c r="E21" s="16">
        <f t="shared" si="2"/>
        <v>246527.77777777781</v>
      </c>
      <c r="F21" s="17">
        <f t="shared" si="6"/>
        <v>524305.5555555555</v>
      </c>
      <c r="G21" s="16">
        <f t="shared" si="7"/>
        <v>1666666.6666666665</v>
      </c>
      <c r="H21" s="16">
        <f t="shared" si="8"/>
        <v>98333333.333333343</v>
      </c>
      <c r="I21" s="16">
        <f t="shared" si="3"/>
        <v>173759.83624984013</v>
      </c>
      <c r="J21" s="16">
        <f t="shared" si="4"/>
        <v>247844.19747961036</v>
      </c>
      <c r="K21" s="17">
        <f t="shared" si="9"/>
        <v>421604.03372945049</v>
      </c>
      <c r="L21" s="16">
        <f t="shared" si="10"/>
        <v>1036080.8444057051</v>
      </c>
      <c r="M21" s="16">
        <f t="shared" si="11"/>
        <v>98963919.155594274</v>
      </c>
      <c r="N21" s="16"/>
      <c r="O21" s="16">
        <f t="shared" si="5"/>
        <v>250000</v>
      </c>
      <c r="P21" s="16"/>
      <c r="Q21" s="16"/>
      <c r="R21" s="16"/>
    </row>
    <row r="22" spans="2:18" x14ac:dyDescent="0.4">
      <c r="B22">
        <v>7</v>
      </c>
      <c r="C22" s="15">
        <f t="shared" si="0"/>
        <v>44066</v>
      </c>
      <c r="D22" s="16">
        <f t="shared" si="1"/>
        <v>277777.77777777775</v>
      </c>
      <c r="E22" s="16">
        <f t="shared" si="2"/>
        <v>245833.33333333337</v>
      </c>
      <c r="F22" s="17">
        <f t="shared" si="6"/>
        <v>523611.11111111112</v>
      </c>
      <c r="G22" s="16">
        <f t="shared" si="7"/>
        <v>1944444.4444444443</v>
      </c>
      <c r="H22" s="16">
        <f t="shared" si="8"/>
        <v>98055555.555555567</v>
      </c>
      <c r="I22" s="16">
        <f t="shared" si="3"/>
        <v>174194.23584046468</v>
      </c>
      <c r="J22" s="16">
        <f t="shared" si="4"/>
        <v>247409.79788898581</v>
      </c>
      <c r="K22" s="17">
        <f t="shared" si="9"/>
        <v>421604.03372945049</v>
      </c>
      <c r="L22" s="16">
        <f t="shared" si="10"/>
        <v>1210275.0802461698</v>
      </c>
      <c r="M22" s="16">
        <f t="shared" si="11"/>
        <v>98789724.919753805</v>
      </c>
      <c r="N22" s="16"/>
      <c r="O22" s="16">
        <f t="shared" si="5"/>
        <v>250000</v>
      </c>
      <c r="P22" s="16"/>
      <c r="Q22" s="16"/>
      <c r="R22" s="16"/>
    </row>
    <row r="23" spans="2:18" x14ac:dyDescent="0.4">
      <c r="B23">
        <v>8</v>
      </c>
      <c r="C23" s="15">
        <f t="shared" si="0"/>
        <v>44097</v>
      </c>
      <c r="D23" s="16">
        <f t="shared" si="1"/>
        <v>277777.77777777775</v>
      </c>
      <c r="E23" s="16">
        <f t="shared" si="2"/>
        <v>245138.88888888893</v>
      </c>
      <c r="F23" s="17">
        <f t="shared" si="6"/>
        <v>522916.66666666669</v>
      </c>
      <c r="G23" s="16">
        <f t="shared" si="7"/>
        <v>2222222.222222222</v>
      </c>
      <c r="H23" s="16">
        <f t="shared" si="8"/>
        <v>97777777.777777791</v>
      </c>
      <c r="I23" s="16">
        <f t="shared" si="3"/>
        <v>174629.72143006587</v>
      </c>
      <c r="J23" s="16">
        <f t="shared" si="4"/>
        <v>246974.31229938462</v>
      </c>
      <c r="K23" s="17">
        <f t="shared" si="9"/>
        <v>421604.03372945049</v>
      </c>
      <c r="L23" s="16">
        <f t="shared" si="10"/>
        <v>1384904.8016762356</v>
      </c>
      <c r="M23" s="16">
        <f t="shared" si="11"/>
        <v>98615095.198323742</v>
      </c>
      <c r="N23" s="16"/>
      <c r="O23" s="16">
        <f t="shared" si="5"/>
        <v>250000</v>
      </c>
      <c r="P23" s="16"/>
      <c r="Q23" s="16"/>
      <c r="R23" s="16"/>
    </row>
    <row r="24" spans="2:18" x14ac:dyDescent="0.4">
      <c r="B24">
        <v>9</v>
      </c>
      <c r="C24" s="15">
        <f t="shared" si="0"/>
        <v>44127</v>
      </c>
      <c r="D24" s="16">
        <f t="shared" si="1"/>
        <v>277777.77777777775</v>
      </c>
      <c r="E24" s="16">
        <f t="shared" si="2"/>
        <v>244444.4444444445</v>
      </c>
      <c r="F24" s="17">
        <f t="shared" si="6"/>
        <v>522222.22222222225</v>
      </c>
      <c r="G24" s="16">
        <f t="shared" si="7"/>
        <v>2500000</v>
      </c>
      <c r="H24" s="16">
        <f t="shared" si="8"/>
        <v>97500000.000000015</v>
      </c>
      <c r="I24" s="16">
        <f t="shared" si="3"/>
        <v>175066.29573364105</v>
      </c>
      <c r="J24" s="16">
        <f t="shared" si="4"/>
        <v>246537.73799580944</v>
      </c>
      <c r="K24" s="17">
        <f t="shared" si="9"/>
        <v>421604.03372945049</v>
      </c>
      <c r="L24" s="16">
        <f t="shared" si="10"/>
        <v>1559971.0974098768</v>
      </c>
      <c r="M24" s="16">
        <f t="shared" si="11"/>
        <v>98440028.902590096</v>
      </c>
      <c r="N24" s="16"/>
      <c r="O24" s="16">
        <f t="shared" si="5"/>
        <v>250000</v>
      </c>
      <c r="P24" s="16"/>
      <c r="Q24" s="16"/>
      <c r="R24" s="16"/>
    </row>
    <row r="25" spans="2:18" x14ac:dyDescent="0.4">
      <c r="B25">
        <v>10</v>
      </c>
      <c r="C25" s="15">
        <f t="shared" si="0"/>
        <v>44158</v>
      </c>
      <c r="D25" s="16">
        <f t="shared" si="1"/>
        <v>277777.77777777775</v>
      </c>
      <c r="E25" s="16">
        <f t="shared" si="2"/>
        <v>243750.00000000003</v>
      </c>
      <c r="F25" s="17">
        <f t="shared" si="6"/>
        <v>521527.77777777775</v>
      </c>
      <c r="G25" s="16">
        <f t="shared" si="7"/>
        <v>2777777.777777778</v>
      </c>
      <c r="H25" s="16">
        <f t="shared" si="8"/>
        <v>97222222.222222239</v>
      </c>
      <c r="I25" s="16">
        <f t="shared" si="3"/>
        <v>175503.96147297512</v>
      </c>
      <c r="J25" s="16">
        <f t="shared" si="4"/>
        <v>246100.07225647537</v>
      </c>
      <c r="K25" s="17">
        <f t="shared" si="9"/>
        <v>421604.03372945049</v>
      </c>
      <c r="L25" s="16">
        <f t="shared" si="10"/>
        <v>1735475.0588828519</v>
      </c>
      <c r="M25" s="16">
        <f t="shared" si="11"/>
        <v>98264524.941117123</v>
      </c>
      <c r="N25" s="16"/>
      <c r="O25" s="16">
        <f t="shared" si="5"/>
        <v>250000</v>
      </c>
      <c r="P25" s="16"/>
      <c r="Q25" s="16"/>
      <c r="R25" s="16"/>
    </row>
    <row r="26" spans="2:18" x14ac:dyDescent="0.4">
      <c r="B26">
        <v>11</v>
      </c>
      <c r="C26" s="15">
        <f t="shared" si="0"/>
        <v>44188</v>
      </c>
      <c r="D26" s="16">
        <f t="shared" si="1"/>
        <v>277777.77777777775</v>
      </c>
      <c r="E26" s="16">
        <f t="shared" si="2"/>
        <v>243055.55555555559</v>
      </c>
      <c r="F26" s="17">
        <f t="shared" si="6"/>
        <v>520833.33333333337</v>
      </c>
      <c r="G26" s="16">
        <f t="shared" si="7"/>
        <v>3055555.555555556</v>
      </c>
      <c r="H26" s="16">
        <f t="shared" si="8"/>
        <v>96944444.444444463</v>
      </c>
      <c r="I26" s="16">
        <f t="shared" si="3"/>
        <v>175942.72137665757</v>
      </c>
      <c r="J26" s="16">
        <f t="shared" si="4"/>
        <v>245661.31235279291</v>
      </c>
      <c r="K26" s="17">
        <f t="shared" si="9"/>
        <v>421604.03372945049</v>
      </c>
      <c r="L26" s="16">
        <f t="shared" si="10"/>
        <v>1911417.7802595093</v>
      </c>
      <c r="M26" s="16">
        <f t="shared" si="11"/>
        <v>98088582.219740465</v>
      </c>
      <c r="N26" s="16"/>
      <c r="O26" s="16">
        <f t="shared" si="5"/>
        <v>250000</v>
      </c>
      <c r="P26" s="16"/>
      <c r="Q26" s="16"/>
      <c r="R26" s="16"/>
    </row>
    <row r="27" spans="2:18" x14ac:dyDescent="0.4">
      <c r="B27">
        <v>12</v>
      </c>
      <c r="C27" s="15">
        <f t="shared" si="0"/>
        <v>44219</v>
      </c>
      <c r="D27" s="16">
        <f t="shared" si="1"/>
        <v>277777.77777777775</v>
      </c>
      <c r="E27" s="16">
        <f t="shared" si="2"/>
        <v>242361.11111111115</v>
      </c>
      <c r="F27" s="17">
        <f t="shared" si="6"/>
        <v>520138.88888888888</v>
      </c>
      <c r="G27" s="16">
        <f t="shared" si="7"/>
        <v>3333333.333333334</v>
      </c>
      <c r="H27" s="16">
        <f t="shared" si="8"/>
        <v>96666666.666666687</v>
      </c>
      <c r="I27" s="16">
        <f t="shared" si="3"/>
        <v>176382.57818009926</v>
      </c>
      <c r="J27" s="16">
        <f t="shared" si="4"/>
        <v>245221.45554935129</v>
      </c>
      <c r="K27" s="17">
        <f t="shared" si="9"/>
        <v>421604.03372945054</v>
      </c>
      <c r="L27" s="16">
        <f t="shared" si="10"/>
        <v>2087800.3584396085</v>
      </c>
      <c r="M27" s="16">
        <f t="shared" si="11"/>
        <v>97912199.641560361</v>
      </c>
      <c r="N27" s="16"/>
      <c r="O27" s="16">
        <f t="shared" si="5"/>
        <v>250000</v>
      </c>
      <c r="P27" s="16"/>
      <c r="Q27" s="16"/>
      <c r="R27" s="16"/>
    </row>
    <row r="28" spans="2:18" x14ac:dyDescent="0.4">
      <c r="B28">
        <v>13</v>
      </c>
      <c r="C28" s="15">
        <f t="shared" si="0"/>
        <v>44250</v>
      </c>
      <c r="D28" s="16">
        <f t="shared" si="1"/>
        <v>277777.77777777775</v>
      </c>
      <c r="E28" s="16">
        <f t="shared" si="2"/>
        <v>241666.66666666672</v>
      </c>
      <c r="F28" s="17">
        <f t="shared" si="6"/>
        <v>519444.4444444445</v>
      </c>
      <c r="G28" s="16">
        <f t="shared" si="7"/>
        <v>3611111.1111111119</v>
      </c>
      <c r="H28" s="16">
        <f t="shared" si="8"/>
        <v>96388888.88888891</v>
      </c>
      <c r="I28" s="16">
        <f t="shared" si="3"/>
        <v>176823.53462554948</v>
      </c>
      <c r="J28" s="16">
        <f t="shared" si="4"/>
        <v>244780.49910390106</v>
      </c>
      <c r="K28" s="17">
        <f t="shared" si="9"/>
        <v>421604.03372945054</v>
      </c>
      <c r="L28" s="16">
        <f t="shared" si="10"/>
        <v>2264623.8930651578</v>
      </c>
      <c r="M28" s="16">
        <f t="shared" si="11"/>
        <v>97735376.106934816</v>
      </c>
      <c r="N28" s="16"/>
      <c r="O28" s="16">
        <f t="shared" si="5"/>
        <v>250000</v>
      </c>
      <c r="P28" s="16"/>
      <c r="Q28" s="16"/>
      <c r="R28" s="16"/>
    </row>
    <row r="29" spans="2:18" x14ac:dyDescent="0.4">
      <c r="B29">
        <v>14</v>
      </c>
      <c r="C29" s="15">
        <f t="shared" si="0"/>
        <v>44278</v>
      </c>
      <c r="D29" s="16">
        <f t="shared" si="1"/>
        <v>277777.77777777775</v>
      </c>
      <c r="E29" s="16">
        <f t="shared" si="2"/>
        <v>240972.22222222228</v>
      </c>
      <c r="F29" s="17">
        <f t="shared" si="6"/>
        <v>518750</v>
      </c>
      <c r="G29" s="16">
        <f t="shared" si="7"/>
        <v>3888888.8888888899</v>
      </c>
      <c r="H29" s="16">
        <f t="shared" si="8"/>
        <v>96111111.111111134</v>
      </c>
      <c r="I29" s="16">
        <f t="shared" si="3"/>
        <v>177265.59346211332</v>
      </c>
      <c r="J29" s="16">
        <f t="shared" si="4"/>
        <v>244338.44026733711</v>
      </c>
      <c r="K29" s="17">
        <f t="shared" si="9"/>
        <v>421604.03372945043</v>
      </c>
      <c r="L29" s="16">
        <f t="shared" si="10"/>
        <v>2441889.4865272711</v>
      </c>
      <c r="M29" s="16">
        <f t="shared" si="11"/>
        <v>97558110.513472706</v>
      </c>
      <c r="N29" s="16"/>
      <c r="O29" s="16">
        <f t="shared" si="5"/>
        <v>250000</v>
      </c>
      <c r="P29" s="16"/>
      <c r="Q29" s="16"/>
      <c r="R29" s="16"/>
    </row>
    <row r="30" spans="2:18" x14ac:dyDescent="0.4">
      <c r="B30">
        <v>15</v>
      </c>
      <c r="C30" s="15">
        <f t="shared" si="0"/>
        <v>44309</v>
      </c>
      <c r="D30" s="16">
        <f t="shared" si="1"/>
        <v>277777.77777777775</v>
      </c>
      <c r="E30" s="16">
        <f t="shared" si="2"/>
        <v>240277.77777777784</v>
      </c>
      <c r="F30" s="17">
        <f t="shared" si="6"/>
        <v>518055.55555555562</v>
      </c>
      <c r="G30" s="16">
        <f t="shared" si="7"/>
        <v>4166666.6666666679</v>
      </c>
      <c r="H30" s="16">
        <f t="shared" si="8"/>
        <v>95833333.333333358</v>
      </c>
      <c r="I30" s="16">
        <f t="shared" si="3"/>
        <v>177708.75744576866</v>
      </c>
      <c r="J30" s="16">
        <f t="shared" si="4"/>
        <v>243895.27628368186</v>
      </c>
      <c r="K30" s="17">
        <f t="shared" si="9"/>
        <v>421604.03372945054</v>
      </c>
      <c r="L30" s="16">
        <f t="shared" si="10"/>
        <v>2619598.2439730396</v>
      </c>
      <c r="M30" s="16">
        <f t="shared" si="11"/>
        <v>97380401.756026939</v>
      </c>
      <c r="N30" s="16"/>
      <c r="O30" s="16">
        <f t="shared" si="5"/>
        <v>250000</v>
      </c>
      <c r="P30" s="16"/>
      <c r="Q30" s="16"/>
      <c r="R30" s="16"/>
    </row>
    <row r="31" spans="2:18" x14ac:dyDescent="0.4">
      <c r="B31">
        <v>16</v>
      </c>
      <c r="C31" s="15">
        <f t="shared" si="0"/>
        <v>44339</v>
      </c>
      <c r="D31" s="16">
        <f t="shared" si="1"/>
        <v>277777.77777777775</v>
      </c>
      <c r="E31" s="16">
        <f t="shared" si="2"/>
        <v>239583.3333333334</v>
      </c>
      <c r="F31" s="17">
        <f t="shared" si="6"/>
        <v>517361.11111111112</v>
      </c>
      <c r="G31" s="16">
        <f t="shared" si="7"/>
        <v>4444444.4444444459</v>
      </c>
      <c r="H31" s="16">
        <f t="shared" si="8"/>
        <v>95555555.555555582</v>
      </c>
      <c r="I31" s="16">
        <f t="shared" si="3"/>
        <v>178153.02933938307</v>
      </c>
      <c r="J31" s="16">
        <f t="shared" si="4"/>
        <v>243451.00439006739</v>
      </c>
      <c r="K31" s="17">
        <f t="shared" si="9"/>
        <v>421604.03372945043</v>
      </c>
      <c r="L31" s="16">
        <f t="shared" si="10"/>
        <v>2797751.2733124224</v>
      </c>
      <c r="M31" s="16">
        <f t="shared" si="11"/>
        <v>97202248.726687551</v>
      </c>
      <c r="N31" s="16"/>
      <c r="O31" s="16">
        <f t="shared" si="5"/>
        <v>250000</v>
      </c>
      <c r="P31" s="16"/>
      <c r="Q31" s="16"/>
      <c r="R31" s="16"/>
    </row>
    <row r="32" spans="2:18" x14ac:dyDescent="0.4">
      <c r="B32">
        <v>17</v>
      </c>
      <c r="C32" s="15">
        <f t="shared" si="0"/>
        <v>44370</v>
      </c>
      <c r="D32" s="16">
        <f t="shared" si="1"/>
        <v>277777.77777777775</v>
      </c>
      <c r="E32" s="16">
        <f t="shared" si="2"/>
        <v>238888.88888888896</v>
      </c>
      <c r="F32" s="17">
        <f t="shared" si="6"/>
        <v>516666.66666666674</v>
      </c>
      <c r="G32" s="16">
        <f t="shared" si="7"/>
        <v>4722222.2222222239</v>
      </c>
      <c r="H32" s="16">
        <f t="shared" si="8"/>
        <v>95277777.777777806</v>
      </c>
      <c r="I32" s="16">
        <f t="shared" si="3"/>
        <v>178598.41191273151</v>
      </c>
      <c r="J32" s="16">
        <f t="shared" si="4"/>
        <v>243005.62181671898</v>
      </c>
      <c r="K32" s="17">
        <f t="shared" si="9"/>
        <v>421604.03372945049</v>
      </c>
      <c r="L32" s="16">
        <f t="shared" si="10"/>
        <v>2976349.6852251538</v>
      </c>
      <c r="M32" s="16">
        <f t="shared" si="11"/>
        <v>97023650.314774826</v>
      </c>
      <c r="N32" s="16"/>
      <c r="O32" s="16">
        <f t="shared" si="5"/>
        <v>250000</v>
      </c>
      <c r="P32" s="16"/>
      <c r="Q32" s="16"/>
      <c r="R32" s="16"/>
    </row>
    <row r="33" spans="2:18" x14ac:dyDescent="0.4">
      <c r="B33">
        <v>18</v>
      </c>
      <c r="C33" s="15">
        <f t="shared" si="0"/>
        <v>44400</v>
      </c>
      <c r="D33" s="16">
        <f t="shared" si="1"/>
        <v>277777.77777777775</v>
      </c>
      <c r="E33" s="16">
        <f t="shared" si="2"/>
        <v>238194.44444444453</v>
      </c>
      <c r="F33" s="17">
        <f t="shared" si="6"/>
        <v>515972.22222222225</v>
      </c>
      <c r="G33" s="16">
        <f t="shared" si="7"/>
        <v>5000000.0000000019</v>
      </c>
      <c r="H33" s="16">
        <f t="shared" si="8"/>
        <v>95000000.00000003</v>
      </c>
      <c r="I33" s="16">
        <f t="shared" si="3"/>
        <v>179044.90794251335</v>
      </c>
      <c r="J33" s="16">
        <f t="shared" si="4"/>
        <v>242559.12578693713</v>
      </c>
      <c r="K33" s="17">
        <f t="shared" si="9"/>
        <v>421604.03372945049</v>
      </c>
      <c r="L33" s="16">
        <f t="shared" si="10"/>
        <v>3155394.5931676673</v>
      </c>
      <c r="M33" s="16">
        <f t="shared" si="11"/>
        <v>96844605.406832308</v>
      </c>
      <c r="N33" s="16"/>
      <c r="O33" s="16">
        <f t="shared" si="5"/>
        <v>250000</v>
      </c>
      <c r="P33" s="16"/>
      <c r="Q33" s="16"/>
      <c r="R33" s="16"/>
    </row>
    <row r="34" spans="2:18" x14ac:dyDescent="0.4">
      <c r="B34">
        <v>19</v>
      </c>
      <c r="C34" s="15">
        <f t="shared" si="0"/>
        <v>44431</v>
      </c>
      <c r="D34" s="16">
        <f t="shared" si="1"/>
        <v>277777.77777777775</v>
      </c>
      <c r="E34" s="16">
        <f t="shared" si="2"/>
        <v>237500.00000000009</v>
      </c>
      <c r="F34" s="17">
        <f t="shared" si="6"/>
        <v>515277.77777777787</v>
      </c>
      <c r="G34" s="16">
        <f t="shared" si="7"/>
        <v>5277777.7777777798</v>
      </c>
      <c r="H34" s="16">
        <f t="shared" si="8"/>
        <v>94722222.222222254</v>
      </c>
      <c r="I34" s="16">
        <f t="shared" si="3"/>
        <v>179492.52021236959</v>
      </c>
      <c r="J34" s="16">
        <f t="shared" si="4"/>
        <v>242111.51351708089</v>
      </c>
      <c r="K34" s="17">
        <f t="shared" si="9"/>
        <v>421604.03372945049</v>
      </c>
      <c r="L34" s="16">
        <f t="shared" si="10"/>
        <v>3334887.1133800368</v>
      </c>
      <c r="M34" s="16">
        <f t="shared" si="11"/>
        <v>96665112.88661994</v>
      </c>
      <c r="N34" s="16"/>
      <c r="O34" s="16">
        <f t="shared" si="5"/>
        <v>250000</v>
      </c>
      <c r="P34" s="16"/>
      <c r="Q34" s="16"/>
      <c r="R34" s="16"/>
    </row>
    <row r="35" spans="2:18" x14ac:dyDescent="0.4">
      <c r="B35">
        <v>20</v>
      </c>
      <c r="C35" s="15">
        <f t="shared" si="0"/>
        <v>44462</v>
      </c>
      <c r="D35" s="16">
        <f t="shared" si="1"/>
        <v>277777.77777777775</v>
      </c>
      <c r="E35" s="16">
        <f t="shared" si="2"/>
        <v>236805.55555555565</v>
      </c>
      <c r="F35" s="17">
        <f t="shared" si="6"/>
        <v>514583.33333333337</v>
      </c>
      <c r="G35" s="16">
        <f t="shared" si="7"/>
        <v>5555555.5555555578</v>
      </c>
      <c r="H35" s="16">
        <f t="shared" si="8"/>
        <v>94444444.444444478</v>
      </c>
      <c r="I35" s="16">
        <f t="shared" si="3"/>
        <v>179941.25151290052</v>
      </c>
      <c r="J35" s="16">
        <f t="shared" si="4"/>
        <v>241662.78221654997</v>
      </c>
      <c r="K35" s="17">
        <f t="shared" si="9"/>
        <v>421604.03372945049</v>
      </c>
      <c r="L35" s="16">
        <f t="shared" si="10"/>
        <v>3514828.3648929372</v>
      </c>
      <c r="M35" s="16">
        <f t="shared" si="11"/>
        <v>96485171.63510704</v>
      </c>
      <c r="N35" s="16"/>
      <c r="O35" s="16">
        <f t="shared" si="5"/>
        <v>250000</v>
      </c>
      <c r="P35" s="16"/>
      <c r="Q35" s="16"/>
      <c r="R35" s="16"/>
    </row>
    <row r="36" spans="2:18" x14ac:dyDescent="0.4">
      <c r="B36">
        <v>21</v>
      </c>
      <c r="C36" s="15">
        <f t="shared" si="0"/>
        <v>44492</v>
      </c>
      <c r="D36" s="16">
        <f t="shared" si="1"/>
        <v>277777.77777777775</v>
      </c>
      <c r="E36" s="16">
        <f t="shared" si="2"/>
        <v>236111.11111111121</v>
      </c>
      <c r="F36" s="17">
        <f t="shared" si="6"/>
        <v>513888.88888888899</v>
      </c>
      <c r="G36" s="16">
        <f t="shared" si="7"/>
        <v>5833333.3333333358</v>
      </c>
      <c r="H36" s="16">
        <f t="shared" si="8"/>
        <v>94166666.666666701</v>
      </c>
      <c r="I36" s="16">
        <f t="shared" si="3"/>
        <v>180391.10464168282</v>
      </c>
      <c r="J36" s="16">
        <f t="shared" si="4"/>
        <v>241212.92908776773</v>
      </c>
      <c r="K36" s="17">
        <f t="shared" si="9"/>
        <v>421604.03372945054</v>
      </c>
      <c r="L36" s="16">
        <f t="shared" si="10"/>
        <v>3695219.4695346202</v>
      </c>
      <c r="M36" s="16">
        <f t="shared" si="11"/>
        <v>96304780.530465364</v>
      </c>
      <c r="N36" s="16"/>
      <c r="O36" s="16">
        <f t="shared" si="5"/>
        <v>250000</v>
      </c>
      <c r="P36" s="16"/>
      <c r="Q36" s="16"/>
      <c r="R36" s="16"/>
    </row>
    <row r="37" spans="2:18" x14ac:dyDescent="0.4">
      <c r="B37">
        <v>22</v>
      </c>
      <c r="C37" s="15">
        <f t="shared" si="0"/>
        <v>44523</v>
      </c>
      <c r="D37" s="16">
        <f t="shared" si="1"/>
        <v>277777.77777777775</v>
      </c>
      <c r="E37" s="16">
        <f t="shared" si="2"/>
        <v>235416.66666666674</v>
      </c>
      <c r="F37" s="17">
        <f t="shared" si="6"/>
        <v>513194.4444444445</v>
      </c>
      <c r="G37" s="16">
        <f t="shared" si="7"/>
        <v>6111111.1111111138</v>
      </c>
      <c r="H37" s="16">
        <f t="shared" si="8"/>
        <v>93888888.888888925</v>
      </c>
      <c r="I37" s="16">
        <f t="shared" si="3"/>
        <v>180842.08240328703</v>
      </c>
      <c r="J37" s="16">
        <f t="shared" si="4"/>
        <v>240761.95132616346</v>
      </c>
      <c r="K37" s="17">
        <f t="shared" si="9"/>
        <v>421604.03372945049</v>
      </c>
      <c r="L37" s="16">
        <f t="shared" si="10"/>
        <v>3876061.551937907</v>
      </c>
      <c r="M37" s="16">
        <f t="shared" si="11"/>
        <v>96123938.448062077</v>
      </c>
      <c r="N37" s="16"/>
      <c r="O37" s="16">
        <f t="shared" si="5"/>
        <v>250000</v>
      </c>
      <c r="P37" s="16"/>
      <c r="Q37" s="16"/>
      <c r="R37" s="16"/>
    </row>
    <row r="38" spans="2:18" x14ac:dyDescent="0.4">
      <c r="B38">
        <v>23</v>
      </c>
      <c r="C38" s="15">
        <f t="shared" si="0"/>
        <v>44553</v>
      </c>
      <c r="D38" s="16">
        <f t="shared" si="1"/>
        <v>277777.77777777775</v>
      </c>
      <c r="E38" s="16">
        <f t="shared" si="2"/>
        <v>234722.22222222231</v>
      </c>
      <c r="F38" s="17">
        <f t="shared" si="6"/>
        <v>512500.00000000006</v>
      </c>
      <c r="G38" s="16">
        <f t="shared" si="7"/>
        <v>6388888.8888888918</v>
      </c>
      <c r="H38" s="16">
        <f t="shared" si="8"/>
        <v>93611111.111111149</v>
      </c>
      <c r="I38" s="16">
        <f t="shared" si="3"/>
        <v>181294.18760929522</v>
      </c>
      <c r="J38" s="16">
        <f t="shared" si="4"/>
        <v>240309.84612015524</v>
      </c>
      <c r="K38" s="17">
        <f t="shared" si="9"/>
        <v>421604.03372945043</v>
      </c>
      <c r="L38" s="16">
        <f t="shared" si="10"/>
        <v>4057355.7395472024</v>
      </c>
      <c r="M38" s="16">
        <f t="shared" si="11"/>
        <v>95942644.260452777</v>
      </c>
      <c r="N38" s="16"/>
      <c r="O38" s="16">
        <f t="shared" si="5"/>
        <v>250000</v>
      </c>
      <c r="P38" s="16"/>
      <c r="Q38" s="16"/>
      <c r="R38" s="16"/>
    </row>
    <row r="39" spans="2:18" x14ac:dyDescent="0.4">
      <c r="B39">
        <v>24</v>
      </c>
      <c r="C39" s="15">
        <f t="shared" si="0"/>
        <v>44584</v>
      </c>
      <c r="D39" s="16">
        <f t="shared" si="1"/>
        <v>277777.77777777775</v>
      </c>
      <c r="E39" s="16">
        <f t="shared" si="2"/>
        <v>234027.77777777787</v>
      </c>
      <c r="F39" s="17">
        <f t="shared" si="6"/>
        <v>511805.55555555562</v>
      </c>
      <c r="G39" s="16">
        <f t="shared" si="7"/>
        <v>6666666.6666666698</v>
      </c>
      <c r="H39" s="16">
        <f t="shared" si="8"/>
        <v>93333333.333333373</v>
      </c>
      <c r="I39" s="16">
        <f t="shared" si="3"/>
        <v>181747.42307831848</v>
      </c>
      <c r="J39" s="16">
        <f t="shared" si="4"/>
        <v>239856.61065113201</v>
      </c>
      <c r="K39" s="17">
        <f t="shared" si="9"/>
        <v>421604.03372945049</v>
      </c>
      <c r="L39" s="16">
        <f t="shared" si="10"/>
        <v>4239103.1626255205</v>
      </c>
      <c r="M39" s="16">
        <f t="shared" si="11"/>
        <v>95760896.837374464</v>
      </c>
      <c r="N39" s="16"/>
      <c r="O39" s="16">
        <f t="shared" si="5"/>
        <v>250000</v>
      </c>
      <c r="P39" s="16"/>
      <c r="Q39" s="16"/>
      <c r="R39" s="16"/>
    </row>
    <row r="40" spans="2:18" x14ac:dyDescent="0.4">
      <c r="B40">
        <v>25</v>
      </c>
      <c r="C40" s="15">
        <f t="shared" si="0"/>
        <v>44615</v>
      </c>
      <c r="D40" s="16">
        <f t="shared" si="1"/>
        <v>277777.77777777775</v>
      </c>
      <c r="E40" s="16">
        <f t="shared" si="2"/>
        <v>233333.33333333343</v>
      </c>
      <c r="F40" s="17">
        <f t="shared" si="6"/>
        <v>511111.11111111118</v>
      </c>
      <c r="G40" s="16">
        <f t="shared" si="7"/>
        <v>6944444.4444444478</v>
      </c>
      <c r="H40" s="16">
        <f t="shared" si="8"/>
        <v>93055555.555555597</v>
      </c>
      <c r="I40" s="16">
        <f t="shared" si="3"/>
        <v>182201.79163601424</v>
      </c>
      <c r="J40" s="16">
        <f t="shared" si="4"/>
        <v>239402.24209343625</v>
      </c>
      <c r="K40" s="17">
        <f t="shared" si="9"/>
        <v>421604.03372945049</v>
      </c>
      <c r="L40" s="16">
        <f t="shared" si="10"/>
        <v>4421304.9542615348</v>
      </c>
      <c r="M40" s="16">
        <f t="shared" si="11"/>
        <v>95578695.045738444</v>
      </c>
      <c r="N40" s="16"/>
      <c r="O40" s="16">
        <f t="shared" si="5"/>
        <v>250000</v>
      </c>
      <c r="P40" s="16"/>
      <c r="Q40" s="16"/>
      <c r="R40" s="16"/>
    </row>
    <row r="41" spans="2:18" x14ac:dyDescent="0.4">
      <c r="B41">
        <v>26</v>
      </c>
      <c r="C41" s="15">
        <f t="shared" si="0"/>
        <v>44643</v>
      </c>
      <c r="D41" s="16">
        <f t="shared" si="1"/>
        <v>277777.77777777775</v>
      </c>
      <c r="E41" s="16">
        <f t="shared" si="2"/>
        <v>232638.88888888899</v>
      </c>
      <c r="F41" s="17">
        <f t="shared" si="6"/>
        <v>510416.66666666674</v>
      </c>
      <c r="G41" s="16">
        <f t="shared" si="7"/>
        <v>7222222.2222222257</v>
      </c>
      <c r="H41" s="16">
        <f t="shared" si="8"/>
        <v>92777777.777777821</v>
      </c>
      <c r="I41" s="16">
        <f t="shared" si="3"/>
        <v>182657.29611510425</v>
      </c>
      <c r="J41" s="16">
        <f t="shared" si="4"/>
        <v>238946.73761434614</v>
      </c>
      <c r="K41" s="17">
        <f t="shared" si="9"/>
        <v>421604.03372945043</v>
      </c>
      <c r="L41" s="16">
        <f t="shared" si="10"/>
        <v>4603962.250376639</v>
      </c>
      <c r="M41" s="16">
        <f t="shared" si="11"/>
        <v>95396037.749623343</v>
      </c>
      <c r="N41" s="16"/>
      <c r="O41" s="16">
        <f t="shared" si="5"/>
        <v>250000</v>
      </c>
      <c r="P41" s="16"/>
      <c r="Q41" s="16"/>
      <c r="R41" s="16"/>
    </row>
    <row r="42" spans="2:18" x14ac:dyDescent="0.4">
      <c r="B42">
        <v>27</v>
      </c>
      <c r="C42" s="15">
        <f t="shared" si="0"/>
        <v>44674</v>
      </c>
      <c r="D42" s="16">
        <f t="shared" si="1"/>
        <v>277777.77777777775</v>
      </c>
      <c r="E42" s="16">
        <f t="shared" si="2"/>
        <v>231944.44444444455</v>
      </c>
      <c r="F42" s="17">
        <f t="shared" si="6"/>
        <v>509722.22222222231</v>
      </c>
      <c r="G42" s="16">
        <f t="shared" si="7"/>
        <v>7500000.0000000037</v>
      </c>
      <c r="H42" s="16">
        <f t="shared" si="8"/>
        <v>92500000.000000045</v>
      </c>
      <c r="I42" s="16">
        <f t="shared" si="3"/>
        <v>183113.93935539204</v>
      </c>
      <c r="J42" s="16">
        <f t="shared" si="4"/>
        <v>238490.09437405845</v>
      </c>
      <c r="K42" s="17">
        <f t="shared" si="9"/>
        <v>421604.03372945049</v>
      </c>
      <c r="L42" s="16">
        <f t="shared" si="10"/>
        <v>4787076.189732031</v>
      </c>
      <c r="M42" s="16">
        <f t="shared" si="11"/>
        <v>95212923.810267955</v>
      </c>
      <c r="N42" s="16"/>
      <c r="O42" s="16">
        <f t="shared" si="5"/>
        <v>250000</v>
      </c>
      <c r="P42" s="16"/>
      <c r="Q42" s="16"/>
      <c r="R42" s="16"/>
    </row>
    <row r="43" spans="2:18" x14ac:dyDescent="0.4">
      <c r="B43">
        <v>28</v>
      </c>
      <c r="C43" s="15">
        <f t="shared" si="0"/>
        <v>44704</v>
      </c>
      <c r="D43" s="16">
        <f t="shared" si="1"/>
        <v>277777.77777777775</v>
      </c>
      <c r="E43" s="16">
        <f t="shared" si="2"/>
        <v>231250.00000000012</v>
      </c>
      <c r="F43" s="17">
        <f t="shared" si="6"/>
        <v>509027.77777777787</v>
      </c>
      <c r="G43" s="16">
        <f t="shared" si="7"/>
        <v>7777777.7777777817</v>
      </c>
      <c r="H43" s="16">
        <f t="shared" si="8"/>
        <v>92222222.222222269</v>
      </c>
      <c r="I43" s="16">
        <f t="shared" si="3"/>
        <v>183571.72420378053</v>
      </c>
      <c r="J43" s="16">
        <f t="shared" si="4"/>
        <v>238032.30952566996</v>
      </c>
      <c r="K43" s="17">
        <f t="shared" si="9"/>
        <v>421604.03372945049</v>
      </c>
      <c r="L43" s="16">
        <f t="shared" si="10"/>
        <v>4970647.9139358113</v>
      </c>
      <c r="M43" s="16">
        <f t="shared" si="11"/>
        <v>95029352.086064175</v>
      </c>
      <c r="N43" s="16"/>
      <c r="O43" s="16">
        <f t="shared" si="5"/>
        <v>250000</v>
      </c>
      <c r="P43" s="16"/>
      <c r="Q43" s="16"/>
      <c r="R43" s="16"/>
    </row>
    <row r="44" spans="2:18" x14ac:dyDescent="0.4">
      <c r="B44">
        <v>29</v>
      </c>
      <c r="C44" s="15">
        <f t="shared" si="0"/>
        <v>44735</v>
      </c>
      <c r="D44" s="16">
        <f t="shared" si="1"/>
        <v>277777.77777777775</v>
      </c>
      <c r="E44" s="16">
        <f t="shared" si="2"/>
        <v>230555.55555555568</v>
      </c>
      <c r="F44" s="17">
        <f t="shared" si="6"/>
        <v>508333.33333333343</v>
      </c>
      <c r="G44" s="16">
        <f t="shared" si="7"/>
        <v>8055555.5555555597</v>
      </c>
      <c r="H44" s="16">
        <f t="shared" si="8"/>
        <v>91944444.444444492</v>
      </c>
      <c r="I44" s="16">
        <f t="shared" si="3"/>
        <v>184030.65351428997</v>
      </c>
      <c r="J44" s="16">
        <f t="shared" si="4"/>
        <v>237573.38021516052</v>
      </c>
      <c r="K44" s="17">
        <f t="shared" si="9"/>
        <v>421604.03372945049</v>
      </c>
      <c r="L44" s="16">
        <f t="shared" si="10"/>
        <v>5154678.5674501015</v>
      </c>
      <c r="M44" s="16">
        <f t="shared" si="11"/>
        <v>94845321.432549879</v>
      </c>
      <c r="N44" s="16"/>
      <c r="O44" s="16">
        <f t="shared" si="5"/>
        <v>250000</v>
      </c>
      <c r="P44" s="16"/>
      <c r="Q44" s="16"/>
      <c r="R44" s="16"/>
    </row>
    <row r="45" spans="2:18" x14ac:dyDescent="0.4">
      <c r="B45">
        <v>30</v>
      </c>
      <c r="C45" s="15">
        <f t="shared" si="0"/>
        <v>44765</v>
      </c>
      <c r="D45" s="16">
        <f t="shared" si="1"/>
        <v>277777.77777777775</v>
      </c>
      <c r="E45" s="16">
        <f t="shared" si="2"/>
        <v>229861.11111111124</v>
      </c>
      <c r="F45" s="17">
        <f t="shared" si="6"/>
        <v>507638.88888888899</v>
      </c>
      <c r="G45" s="16">
        <f t="shared" si="7"/>
        <v>8333333.3333333377</v>
      </c>
      <c r="H45" s="16">
        <f t="shared" si="8"/>
        <v>91666666.666666716</v>
      </c>
      <c r="I45" s="16">
        <f t="shared" si="3"/>
        <v>184490.7301480757</v>
      </c>
      <c r="J45" s="16">
        <f t="shared" si="4"/>
        <v>237113.30358137478</v>
      </c>
      <c r="K45" s="17">
        <f t="shared" si="9"/>
        <v>421604.03372945049</v>
      </c>
      <c r="L45" s="16">
        <f t="shared" si="10"/>
        <v>5339169.2975981776</v>
      </c>
      <c r="M45" s="16">
        <f t="shared" si="11"/>
        <v>94660830.702401802</v>
      </c>
      <c r="N45" s="16"/>
      <c r="O45" s="16">
        <f t="shared" si="5"/>
        <v>250000</v>
      </c>
      <c r="P45" s="16"/>
      <c r="Q45" s="16"/>
      <c r="R45" s="16"/>
    </row>
    <row r="46" spans="2:18" x14ac:dyDescent="0.4">
      <c r="B46">
        <v>31</v>
      </c>
      <c r="C46" s="15">
        <f t="shared" si="0"/>
        <v>44796</v>
      </c>
      <c r="D46" s="16">
        <f t="shared" si="1"/>
        <v>277777.77777777775</v>
      </c>
      <c r="E46" s="16">
        <f t="shared" si="2"/>
        <v>229166.6666666668</v>
      </c>
      <c r="F46" s="17">
        <f t="shared" si="6"/>
        <v>506944.44444444455</v>
      </c>
      <c r="G46" s="16">
        <f t="shared" si="7"/>
        <v>8611111.1111111157</v>
      </c>
      <c r="H46" s="16">
        <f t="shared" si="8"/>
        <v>91388888.88888894</v>
      </c>
      <c r="I46" s="16">
        <f t="shared" si="3"/>
        <v>184951.95697344589</v>
      </c>
      <c r="J46" s="16">
        <f t="shared" si="4"/>
        <v>236652.07675600459</v>
      </c>
      <c r="K46" s="17">
        <f t="shared" si="9"/>
        <v>421604.03372945049</v>
      </c>
      <c r="L46" s="16">
        <f t="shared" si="10"/>
        <v>5524121.2545716232</v>
      </c>
      <c r="M46" s="16">
        <f t="shared" si="11"/>
        <v>94475878.745428354</v>
      </c>
      <c r="N46" s="16"/>
      <c r="O46" s="16">
        <f t="shared" si="5"/>
        <v>250000</v>
      </c>
      <c r="P46" s="16"/>
      <c r="Q46" s="16"/>
      <c r="R46" s="16"/>
    </row>
    <row r="47" spans="2:18" x14ac:dyDescent="0.4">
      <c r="B47">
        <v>32</v>
      </c>
      <c r="C47" s="15">
        <f t="shared" si="0"/>
        <v>44827</v>
      </c>
      <c r="D47" s="16">
        <f t="shared" si="1"/>
        <v>277777.77777777775</v>
      </c>
      <c r="E47" s="16">
        <f t="shared" si="2"/>
        <v>228472.22222222236</v>
      </c>
      <c r="F47" s="17">
        <f t="shared" si="6"/>
        <v>506250.00000000012</v>
      </c>
      <c r="G47" s="16">
        <f t="shared" si="7"/>
        <v>8888888.8888888936</v>
      </c>
      <c r="H47" s="16">
        <f t="shared" si="8"/>
        <v>91111111.111111164</v>
      </c>
      <c r="I47" s="16">
        <f t="shared" si="3"/>
        <v>185414.33686587948</v>
      </c>
      <c r="J47" s="16">
        <f t="shared" si="4"/>
        <v>236189.69686357095</v>
      </c>
      <c r="K47" s="17">
        <f t="shared" si="9"/>
        <v>421604.03372945043</v>
      </c>
      <c r="L47" s="16">
        <f t="shared" si="10"/>
        <v>5709535.5914375028</v>
      </c>
      <c r="M47" s="16">
        <f t="shared" si="11"/>
        <v>94290464.408562481</v>
      </c>
      <c r="N47" s="16"/>
      <c r="O47" s="16">
        <f t="shared" si="5"/>
        <v>250000</v>
      </c>
      <c r="P47" s="16"/>
      <c r="Q47" s="16"/>
      <c r="R47" s="16"/>
    </row>
    <row r="48" spans="2:18" x14ac:dyDescent="0.4">
      <c r="B48">
        <v>33</v>
      </c>
      <c r="C48" s="15">
        <f t="shared" si="0"/>
        <v>44857</v>
      </c>
      <c r="D48" s="16">
        <f t="shared" si="1"/>
        <v>277777.77777777775</v>
      </c>
      <c r="E48" s="16">
        <f t="shared" si="2"/>
        <v>227777.77777777793</v>
      </c>
      <c r="F48" s="17">
        <f t="shared" si="6"/>
        <v>505555.55555555568</v>
      </c>
      <c r="G48" s="16">
        <f t="shared" si="7"/>
        <v>9166666.6666666716</v>
      </c>
      <c r="H48" s="16">
        <f t="shared" si="8"/>
        <v>90833333.333333388</v>
      </c>
      <c r="I48" s="16">
        <f t="shared" si="3"/>
        <v>185877.87270804422</v>
      </c>
      <c r="J48" s="16">
        <f t="shared" si="4"/>
        <v>235726.1610214063</v>
      </c>
      <c r="K48" s="17">
        <f t="shared" si="9"/>
        <v>421604.03372945054</v>
      </c>
      <c r="L48" s="16">
        <f t="shared" si="10"/>
        <v>5895413.4641455468</v>
      </c>
      <c r="M48" s="16">
        <f t="shared" si="11"/>
        <v>94104586.535854444</v>
      </c>
      <c r="N48" s="16"/>
      <c r="O48" s="16">
        <f t="shared" si="5"/>
        <v>250000</v>
      </c>
      <c r="P48" s="16"/>
      <c r="Q48" s="16"/>
      <c r="R48" s="16"/>
    </row>
    <row r="49" spans="2:18" x14ac:dyDescent="0.4">
      <c r="B49">
        <v>34</v>
      </c>
      <c r="C49" s="15">
        <f t="shared" si="0"/>
        <v>44888</v>
      </c>
      <c r="D49" s="16">
        <f t="shared" si="1"/>
        <v>277777.77777777775</v>
      </c>
      <c r="E49" s="16">
        <f t="shared" si="2"/>
        <v>227083.33333333349</v>
      </c>
      <c r="F49" s="17">
        <f t="shared" si="6"/>
        <v>504861.11111111124</v>
      </c>
      <c r="G49" s="16">
        <f t="shared" si="7"/>
        <v>9444444.4444444496</v>
      </c>
      <c r="H49" s="16">
        <f t="shared" si="8"/>
        <v>90555555.555555612</v>
      </c>
      <c r="I49" s="16">
        <f t="shared" si="3"/>
        <v>186342.56738981433</v>
      </c>
      <c r="J49" s="16">
        <f t="shared" si="4"/>
        <v>235261.46633963616</v>
      </c>
      <c r="K49" s="17">
        <f t="shared" si="9"/>
        <v>421604.03372945049</v>
      </c>
      <c r="L49" s="16">
        <f t="shared" si="10"/>
        <v>6081756.031535361</v>
      </c>
      <c r="M49" s="16">
        <f t="shared" si="11"/>
        <v>93918243.968464628</v>
      </c>
      <c r="N49" s="16"/>
      <c r="O49" s="16">
        <f t="shared" si="5"/>
        <v>250000</v>
      </c>
      <c r="P49" s="16"/>
      <c r="Q49" s="16"/>
      <c r="R49" s="16"/>
    </row>
    <row r="50" spans="2:18" x14ac:dyDescent="0.4">
      <c r="B50">
        <v>35</v>
      </c>
      <c r="C50" s="15">
        <f t="shared" si="0"/>
        <v>44918</v>
      </c>
      <c r="D50" s="16">
        <f t="shared" si="1"/>
        <v>277777.77777777775</v>
      </c>
      <c r="E50" s="16">
        <f t="shared" si="2"/>
        <v>226388.88888888902</v>
      </c>
      <c r="F50" s="17">
        <f t="shared" si="6"/>
        <v>504166.66666666674</v>
      </c>
      <c r="G50" s="16">
        <f t="shared" si="7"/>
        <v>9722222.2222222276</v>
      </c>
      <c r="H50" s="16">
        <f t="shared" si="8"/>
        <v>90277777.777777836</v>
      </c>
      <c r="I50" s="16">
        <f t="shared" si="3"/>
        <v>186808.42380828888</v>
      </c>
      <c r="J50" s="16">
        <f t="shared" si="4"/>
        <v>234795.60992116161</v>
      </c>
      <c r="K50" s="17">
        <f t="shared" si="9"/>
        <v>421604.03372945049</v>
      </c>
      <c r="L50" s="16">
        <f t="shared" si="10"/>
        <v>6268564.4553436497</v>
      </c>
      <c r="M50" s="16">
        <f t="shared" si="11"/>
        <v>93731435.544656336</v>
      </c>
      <c r="N50" s="16"/>
      <c r="O50" s="16">
        <f t="shared" si="5"/>
        <v>250000</v>
      </c>
      <c r="P50" s="16"/>
      <c r="Q50" s="16"/>
      <c r="R50" s="16"/>
    </row>
    <row r="51" spans="2:18" x14ac:dyDescent="0.4">
      <c r="B51">
        <v>36</v>
      </c>
      <c r="C51" s="15">
        <f t="shared" si="0"/>
        <v>44949</v>
      </c>
      <c r="D51" s="16">
        <f t="shared" si="1"/>
        <v>277777.77777777775</v>
      </c>
      <c r="E51" s="16">
        <f t="shared" si="2"/>
        <v>225694.44444444458</v>
      </c>
      <c r="F51" s="17">
        <f t="shared" si="6"/>
        <v>503472.22222222236</v>
      </c>
      <c r="G51" s="16">
        <f t="shared" si="7"/>
        <v>10000000.000000006</v>
      </c>
      <c r="H51" s="16">
        <f t="shared" si="8"/>
        <v>90000000.00000006</v>
      </c>
      <c r="I51" s="16">
        <f t="shared" si="3"/>
        <v>187275.44486780957</v>
      </c>
      <c r="J51" s="16">
        <f t="shared" si="4"/>
        <v>234328.58886164089</v>
      </c>
      <c r="K51" s="17">
        <f t="shared" si="9"/>
        <v>421604.03372945043</v>
      </c>
      <c r="L51" s="16">
        <f t="shared" si="10"/>
        <v>6455839.900211459</v>
      </c>
      <c r="M51" s="16">
        <f t="shared" si="11"/>
        <v>93544160.099788532</v>
      </c>
      <c r="N51" s="16"/>
      <c r="O51" s="16">
        <f t="shared" si="5"/>
        <v>250000</v>
      </c>
      <c r="P51" s="16"/>
      <c r="Q51" s="16"/>
      <c r="R51" s="16"/>
    </row>
    <row r="52" spans="2:18" x14ac:dyDescent="0.4">
      <c r="B52">
        <v>37</v>
      </c>
      <c r="C52" s="15">
        <f t="shared" si="0"/>
        <v>44980</v>
      </c>
      <c r="D52" s="16">
        <f t="shared" si="1"/>
        <v>277777.77777777775</v>
      </c>
      <c r="E52" s="16">
        <f t="shared" si="2"/>
        <v>225000.00000000015</v>
      </c>
      <c r="F52" s="17">
        <f t="shared" si="6"/>
        <v>502777.77777777787</v>
      </c>
      <c r="G52" s="16">
        <f t="shared" si="7"/>
        <v>10277777.777777784</v>
      </c>
      <c r="H52" s="16">
        <f t="shared" si="8"/>
        <v>89722222.222222283</v>
      </c>
      <c r="I52" s="16">
        <f t="shared" si="3"/>
        <v>187743.63347997909</v>
      </c>
      <c r="J52" s="16">
        <f t="shared" si="4"/>
        <v>233860.40024947142</v>
      </c>
      <c r="K52" s="17">
        <f t="shared" si="9"/>
        <v>421604.03372945054</v>
      </c>
      <c r="L52" s="16">
        <f t="shared" si="10"/>
        <v>6643583.5336914379</v>
      </c>
      <c r="M52" s="16">
        <f t="shared" si="11"/>
        <v>93356416.466308549</v>
      </c>
      <c r="N52" s="16"/>
      <c r="O52" s="16">
        <f t="shared" si="5"/>
        <v>250000</v>
      </c>
      <c r="P52" s="16"/>
      <c r="Q52" s="16"/>
      <c r="R52" s="16"/>
    </row>
    <row r="53" spans="2:18" x14ac:dyDescent="0.4">
      <c r="B53">
        <v>38</v>
      </c>
      <c r="C53" s="15">
        <f t="shared" si="0"/>
        <v>45008</v>
      </c>
      <c r="D53" s="16">
        <f t="shared" si="1"/>
        <v>277777.77777777775</v>
      </c>
      <c r="E53" s="16">
        <f t="shared" si="2"/>
        <v>224305.55555555571</v>
      </c>
      <c r="F53" s="17">
        <f t="shared" si="6"/>
        <v>502083.33333333349</v>
      </c>
      <c r="G53" s="16">
        <f t="shared" si="7"/>
        <v>10555555.555555562</v>
      </c>
      <c r="H53" s="16">
        <f t="shared" si="8"/>
        <v>89444444.444444507</v>
      </c>
      <c r="I53" s="16">
        <f t="shared" si="3"/>
        <v>188212.99256367903</v>
      </c>
      <c r="J53" s="16">
        <f t="shared" si="4"/>
        <v>233391.04116577146</v>
      </c>
      <c r="K53" s="17">
        <f t="shared" si="9"/>
        <v>421604.03372945049</v>
      </c>
      <c r="L53" s="16">
        <f t="shared" si="10"/>
        <v>6831796.5262551168</v>
      </c>
      <c r="M53" s="16">
        <f t="shared" si="11"/>
        <v>93168203.473744869</v>
      </c>
      <c r="N53" s="16"/>
      <c r="O53" s="16">
        <f t="shared" si="5"/>
        <v>250000</v>
      </c>
      <c r="P53" s="16"/>
      <c r="Q53" s="16"/>
      <c r="R53" s="16"/>
    </row>
    <row r="54" spans="2:18" x14ac:dyDescent="0.4">
      <c r="B54">
        <v>39</v>
      </c>
      <c r="C54" s="15">
        <f t="shared" si="0"/>
        <v>45039</v>
      </c>
      <c r="D54" s="16">
        <f t="shared" si="1"/>
        <v>277777.77777777775</v>
      </c>
      <c r="E54" s="16">
        <f t="shared" si="2"/>
        <v>223611.11111111127</v>
      </c>
      <c r="F54" s="17">
        <f t="shared" si="6"/>
        <v>501388.88888888899</v>
      </c>
      <c r="G54" s="16">
        <f t="shared" si="7"/>
        <v>10833333.33333334</v>
      </c>
      <c r="H54" s="16">
        <f t="shared" si="8"/>
        <v>89166666.666666731</v>
      </c>
      <c r="I54" s="16">
        <f t="shared" si="3"/>
        <v>188683.52504508823</v>
      </c>
      <c r="J54" s="16">
        <f t="shared" si="4"/>
        <v>232920.50868436226</v>
      </c>
      <c r="K54" s="17">
        <f t="shared" si="9"/>
        <v>421604.03372945049</v>
      </c>
      <c r="L54" s="16">
        <f t="shared" si="10"/>
        <v>7020480.0513002053</v>
      </c>
      <c r="M54" s="16">
        <f t="shared" si="11"/>
        <v>92979519.948699787</v>
      </c>
      <c r="N54" s="16"/>
      <c r="O54" s="16">
        <f t="shared" si="5"/>
        <v>250000</v>
      </c>
      <c r="P54" s="16"/>
      <c r="Q54" s="16"/>
      <c r="R54" s="16"/>
    </row>
    <row r="55" spans="2:18" x14ac:dyDescent="0.4">
      <c r="B55">
        <v>40</v>
      </c>
      <c r="C55" s="15">
        <f t="shared" si="0"/>
        <v>45069</v>
      </c>
      <c r="D55" s="16">
        <f t="shared" si="1"/>
        <v>277777.77777777775</v>
      </c>
      <c r="E55" s="16">
        <f t="shared" si="2"/>
        <v>222916.66666666683</v>
      </c>
      <c r="F55" s="17">
        <f t="shared" si="6"/>
        <v>500694.44444444461</v>
      </c>
      <c r="G55" s="16">
        <f t="shared" si="7"/>
        <v>11111111.111111118</v>
      </c>
      <c r="H55" s="16">
        <f t="shared" si="8"/>
        <v>88888888.888888955</v>
      </c>
      <c r="I55" s="16">
        <f t="shared" si="3"/>
        <v>189155.23385770098</v>
      </c>
      <c r="J55" s="16">
        <f t="shared" si="4"/>
        <v>232448.79987174951</v>
      </c>
      <c r="K55" s="17">
        <f t="shared" si="9"/>
        <v>421604.03372945049</v>
      </c>
      <c r="L55" s="16">
        <f t="shared" si="10"/>
        <v>7209635.2851579059</v>
      </c>
      <c r="M55" s="16">
        <f t="shared" si="11"/>
        <v>92790364.714842081</v>
      </c>
      <c r="N55" s="16"/>
      <c r="O55" s="16">
        <f t="shared" si="5"/>
        <v>250000</v>
      </c>
      <c r="P55" s="16"/>
      <c r="Q55" s="16"/>
      <c r="R55" s="16"/>
    </row>
    <row r="56" spans="2:18" x14ac:dyDescent="0.4">
      <c r="B56">
        <v>41</v>
      </c>
      <c r="C56" s="15">
        <f t="shared" si="0"/>
        <v>45100</v>
      </c>
      <c r="D56" s="16">
        <f t="shared" si="1"/>
        <v>277777.77777777775</v>
      </c>
      <c r="E56" s="16">
        <f t="shared" si="2"/>
        <v>222222.22222222239</v>
      </c>
      <c r="F56" s="17">
        <f t="shared" si="6"/>
        <v>500000.00000000012</v>
      </c>
      <c r="G56" s="16">
        <f t="shared" si="7"/>
        <v>11388888.888888896</v>
      </c>
      <c r="H56" s="16">
        <f t="shared" si="8"/>
        <v>88611111.111111179</v>
      </c>
      <c r="I56" s="16">
        <f t="shared" si="3"/>
        <v>189628.12194234526</v>
      </c>
      <c r="J56" s="16">
        <f t="shared" si="4"/>
        <v>231975.91178710526</v>
      </c>
      <c r="K56" s="17">
        <f t="shared" si="9"/>
        <v>421604.03372945054</v>
      </c>
      <c r="L56" s="16">
        <f t="shared" si="10"/>
        <v>7399263.4071002509</v>
      </c>
      <c r="M56" s="16">
        <f t="shared" si="11"/>
        <v>92600736.59289974</v>
      </c>
      <c r="N56" s="16"/>
      <c r="O56" s="16">
        <f t="shared" si="5"/>
        <v>250000</v>
      </c>
      <c r="P56" s="16"/>
      <c r="Q56" s="16"/>
      <c r="R56" s="16"/>
    </row>
    <row r="57" spans="2:18" x14ac:dyDescent="0.4">
      <c r="B57">
        <v>42</v>
      </c>
      <c r="C57" s="15">
        <f t="shared" si="0"/>
        <v>45130</v>
      </c>
      <c r="D57" s="16">
        <f t="shared" si="1"/>
        <v>277777.77777777775</v>
      </c>
      <c r="E57" s="16">
        <f t="shared" si="2"/>
        <v>221527.77777777796</v>
      </c>
      <c r="F57" s="17">
        <f t="shared" si="6"/>
        <v>499305.55555555574</v>
      </c>
      <c r="G57" s="16">
        <f t="shared" si="7"/>
        <v>11666666.666666673</v>
      </c>
      <c r="H57" s="16">
        <f t="shared" si="8"/>
        <v>88333333.333333403</v>
      </c>
      <c r="I57" s="16">
        <f t="shared" si="3"/>
        <v>190102.19224720111</v>
      </c>
      <c r="J57" s="16">
        <f t="shared" si="4"/>
        <v>231501.84148224938</v>
      </c>
      <c r="K57" s="17">
        <f t="shared" si="9"/>
        <v>421604.03372945049</v>
      </c>
      <c r="L57" s="16">
        <f t="shared" si="10"/>
        <v>7589365.5993474517</v>
      </c>
      <c r="M57" s="16">
        <f t="shared" si="11"/>
        <v>92410634.400652543</v>
      </c>
      <c r="N57" s="16"/>
      <c r="O57" s="16">
        <f t="shared" si="5"/>
        <v>250000</v>
      </c>
      <c r="P57" s="16"/>
      <c r="Q57" s="16"/>
      <c r="R57" s="16"/>
    </row>
    <row r="58" spans="2:18" x14ac:dyDescent="0.4">
      <c r="B58">
        <v>43</v>
      </c>
      <c r="C58" s="15">
        <f t="shared" si="0"/>
        <v>45161</v>
      </c>
      <c r="D58" s="16">
        <f t="shared" si="1"/>
        <v>277777.77777777775</v>
      </c>
      <c r="E58" s="16">
        <f t="shared" si="2"/>
        <v>220833.33333333352</v>
      </c>
      <c r="F58" s="17">
        <f t="shared" si="6"/>
        <v>498611.11111111124</v>
      </c>
      <c r="G58" s="16">
        <f t="shared" si="7"/>
        <v>11944444.444444451</v>
      </c>
      <c r="H58" s="16">
        <f t="shared" si="8"/>
        <v>88055555.555555627</v>
      </c>
      <c r="I58" s="16">
        <f t="shared" si="3"/>
        <v>190577.44772781909</v>
      </c>
      <c r="J58" s="16">
        <f t="shared" si="4"/>
        <v>231026.58600163143</v>
      </c>
      <c r="K58" s="17">
        <f t="shared" si="9"/>
        <v>421604.03372945054</v>
      </c>
      <c r="L58" s="16">
        <f t="shared" si="10"/>
        <v>7779943.0470752707</v>
      </c>
      <c r="M58" s="16">
        <f t="shared" si="11"/>
        <v>92220056.952924728</v>
      </c>
      <c r="N58" s="16"/>
      <c r="O58" s="16">
        <f t="shared" si="5"/>
        <v>250000</v>
      </c>
      <c r="P58" s="16"/>
      <c r="Q58" s="16"/>
      <c r="R58" s="16"/>
    </row>
    <row r="59" spans="2:18" x14ac:dyDescent="0.4">
      <c r="B59">
        <v>44</v>
      </c>
      <c r="C59" s="15">
        <f t="shared" si="0"/>
        <v>45192</v>
      </c>
      <c r="D59" s="16">
        <f t="shared" si="1"/>
        <v>277777.77777777775</v>
      </c>
      <c r="E59" s="16">
        <f t="shared" si="2"/>
        <v>220138.88888888908</v>
      </c>
      <c r="F59" s="17">
        <f t="shared" si="6"/>
        <v>497916.66666666686</v>
      </c>
      <c r="G59" s="16">
        <f t="shared" si="7"/>
        <v>12222222.222222229</v>
      </c>
      <c r="H59" s="16">
        <f t="shared" si="8"/>
        <v>87777777.777777851</v>
      </c>
      <c r="I59" s="16">
        <f t="shared" si="3"/>
        <v>191053.89134713862</v>
      </c>
      <c r="J59" s="16">
        <f t="shared" si="4"/>
        <v>230550.1423823119</v>
      </c>
      <c r="K59" s="17">
        <f t="shared" si="9"/>
        <v>421604.03372945054</v>
      </c>
      <c r="L59" s="16">
        <f t="shared" si="10"/>
        <v>7970996.9384224089</v>
      </c>
      <c r="M59" s="16">
        <f t="shared" si="11"/>
        <v>92029003.061577588</v>
      </c>
      <c r="N59" s="16"/>
      <c r="O59" s="16">
        <f t="shared" si="5"/>
        <v>250000</v>
      </c>
      <c r="P59" s="16"/>
      <c r="Q59" s="16"/>
      <c r="R59" s="16"/>
    </row>
    <row r="60" spans="2:18" x14ac:dyDescent="0.4">
      <c r="B60">
        <v>45</v>
      </c>
      <c r="C60" s="15">
        <f t="shared" si="0"/>
        <v>45222</v>
      </c>
      <c r="D60" s="16">
        <f t="shared" si="1"/>
        <v>277777.77777777775</v>
      </c>
      <c r="E60" s="16">
        <f t="shared" si="2"/>
        <v>219444.44444444464</v>
      </c>
      <c r="F60" s="17">
        <f t="shared" si="6"/>
        <v>497222.22222222236</v>
      </c>
      <c r="G60" s="16">
        <f t="shared" si="7"/>
        <v>12500000.000000007</v>
      </c>
      <c r="H60" s="16">
        <f t="shared" si="8"/>
        <v>87500000.000000075</v>
      </c>
      <c r="I60" s="16">
        <f t="shared" si="3"/>
        <v>191531.52607550647</v>
      </c>
      <c r="J60" s="16">
        <f t="shared" si="4"/>
        <v>230072.50765394402</v>
      </c>
      <c r="K60" s="17">
        <f t="shared" si="9"/>
        <v>421604.03372945049</v>
      </c>
      <c r="L60" s="16">
        <f t="shared" si="10"/>
        <v>8162528.4644979155</v>
      </c>
      <c r="M60" s="16">
        <f t="shared" si="11"/>
        <v>91837471.535502076</v>
      </c>
      <c r="N60" s="16"/>
      <c r="O60" s="16">
        <f t="shared" si="5"/>
        <v>250000</v>
      </c>
      <c r="P60" s="16"/>
      <c r="Q60" s="16"/>
      <c r="R60" s="16"/>
    </row>
    <row r="61" spans="2:18" x14ac:dyDescent="0.4">
      <c r="B61">
        <v>46</v>
      </c>
      <c r="C61" s="15">
        <f t="shared" si="0"/>
        <v>45253</v>
      </c>
      <c r="D61" s="16">
        <f t="shared" si="1"/>
        <v>277777.77777777775</v>
      </c>
      <c r="E61" s="16">
        <f t="shared" si="2"/>
        <v>218750.0000000002</v>
      </c>
      <c r="F61" s="17">
        <f t="shared" si="6"/>
        <v>496527.77777777798</v>
      </c>
      <c r="G61" s="16">
        <f t="shared" si="7"/>
        <v>12777777.777777785</v>
      </c>
      <c r="H61" s="16">
        <f t="shared" si="8"/>
        <v>87222222.222222298</v>
      </c>
      <c r="I61" s="16">
        <f t="shared" si="3"/>
        <v>192010.35489069525</v>
      </c>
      <c r="J61" s="16">
        <f t="shared" si="4"/>
        <v>229593.67883875524</v>
      </c>
      <c r="K61" s="17">
        <f t="shared" si="9"/>
        <v>421604.03372945049</v>
      </c>
      <c r="L61" s="16">
        <f t="shared" si="10"/>
        <v>8354538.8193886103</v>
      </c>
      <c r="M61" s="16">
        <f t="shared" si="11"/>
        <v>91645461.180611387</v>
      </c>
      <c r="N61" s="16"/>
      <c r="O61" s="16">
        <f t="shared" si="5"/>
        <v>250000</v>
      </c>
      <c r="P61" s="16"/>
      <c r="Q61" s="16"/>
      <c r="R61" s="16"/>
    </row>
    <row r="62" spans="2:18" x14ac:dyDescent="0.4">
      <c r="B62">
        <v>47</v>
      </c>
      <c r="C62" s="15">
        <f t="shared" si="0"/>
        <v>45283</v>
      </c>
      <c r="D62" s="16">
        <f t="shared" si="1"/>
        <v>277777.77777777775</v>
      </c>
      <c r="E62" s="16">
        <f t="shared" si="2"/>
        <v>218055.55555555574</v>
      </c>
      <c r="F62" s="17">
        <f t="shared" si="6"/>
        <v>495833.33333333349</v>
      </c>
      <c r="G62" s="16">
        <f t="shared" si="7"/>
        <v>13055555.555555563</v>
      </c>
      <c r="H62" s="16">
        <f t="shared" si="8"/>
        <v>86944444.444444522</v>
      </c>
      <c r="I62" s="16">
        <f t="shared" si="3"/>
        <v>192490.38077792202</v>
      </c>
      <c r="J62" s="16">
        <f t="shared" si="4"/>
        <v>229113.65295152852</v>
      </c>
      <c r="K62" s="17">
        <f t="shared" si="9"/>
        <v>421604.03372945054</v>
      </c>
      <c r="L62" s="16">
        <f t="shared" si="10"/>
        <v>8547029.2001665328</v>
      </c>
      <c r="M62" s="16">
        <f t="shared" si="11"/>
        <v>91452970.799833462</v>
      </c>
      <c r="N62" s="16"/>
      <c r="O62" s="16">
        <f t="shared" si="5"/>
        <v>250000</v>
      </c>
      <c r="P62" s="16"/>
      <c r="Q62" s="16"/>
      <c r="R62" s="16"/>
    </row>
    <row r="63" spans="2:18" x14ac:dyDescent="0.4">
      <c r="B63">
        <v>48</v>
      </c>
      <c r="C63" s="15">
        <f t="shared" si="0"/>
        <v>45314</v>
      </c>
      <c r="D63" s="16">
        <f t="shared" si="1"/>
        <v>277777.77777777775</v>
      </c>
      <c r="E63" s="16">
        <f t="shared" si="2"/>
        <v>217361.1111111113</v>
      </c>
      <c r="F63" s="17">
        <f t="shared" si="6"/>
        <v>495138.88888888905</v>
      </c>
      <c r="G63" s="16">
        <f t="shared" si="7"/>
        <v>13333333.333333341</v>
      </c>
      <c r="H63" s="16">
        <f t="shared" si="8"/>
        <v>86666666.666666746</v>
      </c>
      <c r="I63" s="16">
        <f t="shared" si="3"/>
        <v>192971.60672986679</v>
      </c>
      <c r="J63" s="16">
        <f t="shared" si="4"/>
        <v>228632.42699958369</v>
      </c>
      <c r="K63" s="17">
        <f t="shared" si="9"/>
        <v>421604.03372945049</v>
      </c>
      <c r="L63" s="16">
        <f t="shared" si="10"/>
        <v>8740000.8068963997</v>
      </c>
      <c r="M63" s="16">
        <f t="shared" si="11"/>
        <v>91259999.193103597</v>
      </c>
      <c r="N63" s="16"/>
      <c r="O63" s="16">
        <f t="shared" si="5"/>
        <v>250000</v>
      </c>
      <c r="P63" s="16"/>
      <c r="Q63" s="16"/>
      <c r="R63" s="16"/>
    </row>
    <row r="64" spans="2:18" x14ac:dyDescent="0.4">
      <c r="B64">
        <v>49</v>
      </c>
      <c r="C64" s="15">
        <f t="shared" si="0"/>
        <v>45345</v>
      </c>
      <c r="D64" s="16">
        <f t="shared" si="1"/>
        <v>277777.77777777775</v>
      </c>
      <c r="E64" s="16">
        <f t="shared" si="2"/>
        <v>216666.66666666686</v>
      </c>
      <c r="F64" s="17">
        <f t="shared" si="6"/>
        <v>494444.44444444461</v>
      </c>
      <c r="G64" s="16">
        <f t="shared" si="7"/>
        <v>13611111.111111119</v>
      </c>
      <c r="H64" s="16">
        <f t="shared" si="8"/>
        <v>86388888.88888897</v>
      </c>
      <c r="I64" s="16">
        <f t="shared" si="3"/>
        <v>193454.03574669146</v>
      </c>
      <c r="J64" s="16">
        <f t="shared" si="4"/>
        <v>228149.997982759</v>
      </c>
      <c r="K64" s="17">
        <f t="shared" si="9"/>
        <v>421604.03372945043</v>
      </c>
      <c r="L64" s="16">
        <f t="shared" si="10"/>
        <v>8933454.8426430915</v>
      </c>
      <c r="M64" s="16">
        <f t="shared" si="11"/>
        <v>91066545.157356903</v>
      </c>
      <c r="N64" s="16"/>
      <c r="O64" s="16">
        <f t="shared" si="5"/>
        <v>250000</v>
      </c>
      <c r="P64" s="16"/>
      <c r="Q64" s="16"/>
      <c r="R64" s="16"/>
    </row>
    <row r="65" spans="2:18" x14ac:dyDescent="0.4">
      <c r="B65">
        <v>50</v>
      </c>
      <c r="C65" s="15">
        <f t="shared" si="0"/>
        <v>45374</v>
      </c>
      <c r="D65" s="16">
        <f t="shared" si="1"/>
        <v>277777.77777777775</v>
      </c>
      <c r="E65" s="16">
        <f t="shared" si="2"/>
        <v>215972.22222222242</v>
      </c>
      <c r="F65" s="17">
        <f t="shared" si="6"/>
        <v>493750.00000000017</v>
      </c>
      <c r="G65" s="16">
        <f t="shared" si="7"/>
        <v>13888888.888888897</v>
      </c>
      <c r="H65" s="16">
        <f t="shared" si="8"/>
        <v>86111111.111111194</v>
      </c>
      <c r="I65" s="16">
        <f t="shared" si="3"/>
        <v>193937.67083605818</v>
      </c>
      <c r="J65" s="16">
        <f t="shared" si="4"/>
        <v>227666.36289339227</v>
      </c>
      <c r="K65" s="17">
        <f t="shared" si="9"/>
        <v>421604.03372945043</v>
      </c>
      <c r="L65" s="16">
        <f t="shared" si="10"/>
        <v>9127392.513479149</v>
      </c>
      <c r="M65" s="16">
        <f t="shared" si="11"/>
        <v>90872607.486520842</v>
      </c>
      <c r="N65" s="16"/>
      <c r="O65" s="16">
        <f t="shared" si="5"/>
        <v>250000</v>
      </c>
      <c r="P65" s="16"/>
      <c r="Q65" s="16"/>
      <c r="R65" s="16"/>
    </row>
    <row r="66" spans="2:18" x14ac:dyDescent="0.4">
      <c r="B66">
        <v>51</v>
      </c>
      <c r="C66" s="15">
        <f t="shared" si="0"/>
        <v>45405</v>
      </c>
      <c r="D66" s="16">
        <f t="shared" si="1"/>
        <v>277777.77777777775</v>
      </c>
      <c r="E66" s="16">
        <f t="shared" si="2"/>
        <v>215277.77777777798</v>
      </c>
      <c r="F66" s="17">
        <f t="shared" si="6"/>
        <v>493055.55555555574</v>
      </c>
      <c r="G66" s="16">
        <f t="shared" si="7"/>
        <v>14166666.666666675</v>
      </c>
      <c r="H66" s="16">
        <f t="shared" si="8"/>
        <v>85833333.333333418</v>
      </c>
      <c r="I66" s="16">
        <f t="shared" si="3"/>
        <v>194422.51501314834</v>
      </c>
      <c r="J66" s="16">
        <f t="shared" si="4"/>
        <v>227181.51871630218</v>
      </c>
      <c r="K66" s="17">
        <f t="shared" si="9"/>
        <v>421604.03372945054</v>
      </c>
      <c r="L66" s="16">
        <f t="shared" si="10"/>
        <v>9321815.028492298</v>
      </c>
      <c r="M66" s="16">
        <f t="shared" si="11"/>
        <v>90678184.971507698</v>
      </c>
      <c r="N66" s="16"/>
      <c r="O66" s="16">
        <f t="shared" si="5"/>
        <v>250000</v>
      </c>
      <c r="P66" s="16"/>
      <c r="Q66" s="16"/>
      <c r="R66" s="16"/>
    </row>
    <row r="67" spans="2:18" x14ac:dyDescent="0.4">
      <c r="B67">
        <v>52</v>
      </c>
      <c r="C67" s="15">
        <f t="shared" si="0"/>
        <v>45435</v>
      </c>
      <c r="D67" s="16">
        <f t="shared" si="1"/>
        <v>277777.77777777775</v>
      </c>
      <c r="E67" s="16">
        <f t="shared" si="2"/>
        <v>214583.33333333355</v>
      </c>
      <c r="F67" s="17">
        <f t="shared" si="6"/>
        <v>492361.1111111113</v>
      </c>
      <c r="G67" s="16">
        <f t="shared" si="7"/>
        <v>14444444.444444453</v>
      </c>
      <c r="H67" s="16">
        <f t="shared" si="8"/>
        <v>85555555.555555642</v>
      </c>
      <c r="I67" s="16">
        <f t="shared" si="3"/>
        <v>194908.57130068124</v>
      </c>
      <c r="J67" s="16">
        <f t="shared" si="4"/>
        <v>226695.46242876924</v>
      </c>
      <c r="K67" s="17">
        <f t="shared" si="9"/>
        <v>421604.03372945049</v>
      </c>
      <c r="L67" s="16">
        <f t="shared" si="10"/>
        <v>9516723.5997929797</v>
      </c>
      <c r="M67" s="16">
        <f t="shared" si="11"/>
        <v>90483276.400207013</v>
      </c>
      <c r="N67" s="16"/>
      <c r="O67" s="16">
        <f t="shared" si="5"/>
        <v>250000</v>
      </c>
      <c r="P67" s="16"/>
      <c r="Q67" s="16"/>
      <c r="R67" s="16"/>
    </row>
    <row r="68" spans="2:18" x14ac:dyDescent="0.4">
      <c r="B68">
        <v>53</v>
      </c>
      <c r="C68" s="15">
        <f t="shared" si="0"/>
        <v>45466</v>
      </c>
      <c r="D68" s="16">
        <f t="shared" si="1"/>
        <v>277777.77777777775</v>
      </c>
      <c r="E68" s="16">
        <f t="shared" si="2"/>
        <v>213888.88888888911</v>
      </c>
      <c r="F68" s="17">
        <f t="shared" si="6"/>
        <v>491666.66666666686</v>
      </c>
      <c r="G68" s="16">
        <f t="shared" si="7"/>
        <v>14722222.222222231</v>
      </c>
      <c r="H68" s="16">
        <f t="shared" si="8"/>
        <v>85277777.777777866</v>
      </c>
      <c r="I68" s="16">
        <f t="shared" si="3"/>
        <v>195395.84272893291</v>
      </c>
      <c r="J68" s="16">
        <f t="shared" si="4"/>
        <v>226208.19100051749</v>
      </c>
      <c r="K68" s="17">
        <f t="shared" si="9"/>
        <v>421604.03372945043</v>
      </c>
      <c r="L68" s="16">
        <f t="shared" si="10"/>
        <v>9712119.442521913</v>
      </c>
      <c r="M68" s="16">
        <f t="shared" si="11"/>
        <v>90287880.557478085</v>
      </c>
      <c r="N68" s="16"/>
      <c r="O68" s="16">
        <f t="shared" si="5"/>
        <v>250000</v>
      </c>
      <c r="P68" s="16"/>
      <c r="Q68" s="16"/>
      <c r="R68" s="16"/>
    </row>
    <row r="69" spans="2:18" x14ac:dyDescent="0.4">
      <c r="B69">
        <v>54</v>
      </c>
      <c r="C69" s="15">
        <f t="shared" si="0"/>
        <v>45496</v>
      </c>
      <c r="D69" s="16">
        <f t="shared" si="1"/>
        <v>277777.77777777775</v>
      </c>
      <c r="E69" s="16">
        <f t="shared" si="2"/>
        <v>213194.44444444467</v>
      </c>
      <c r="F69" s="17">
        <f t="shared" si="6"/>
        <v>490972.22222222242</v>
      </c>
      <c r="G69" s="16">
        <f t="shared" si="7"/>
        <v>15000000.000000009</v>
      </c>
      <c r="H69" s="16">
        <f t="shared" si="8"/>
        <v>85000000.000000089</v>
      </c>
      <c r="I69" s="16">
        <f t="shared" si="3"/>
        <v>195884.33233575523</v>
      </c>
      <c r="J69" s="16">
        <f t="shared" si="4"/>
        <v>225719.70139369523</v>
      </c>
      <c r="K69" s="17">
        <f t="shared" si="9"/>
        <v>421604.03372945043</v>
      </c>
      <c r="L69" s="16">
        <f t="shared" si="10"/>
        <v>9908003.7748576682</v>
      </c>
      <c r="M69" s="16">
        <f t="shared" si="11"/>
        <v>90091996.22514233</v>
      </c>
      <c r="N69" s="16"/>
      <c r="O69" s="16">
        <f t="shared" si="5"/>
        <v>250000</v>
      </c>
      <c r="P69" s="16"/>
      <c r="Q69" s="16"/>
      <c r="R69" s="16"/>
    </row>
    <row r="70" spans="2:18" x14ac:dyDescent="0.4">
      <c r="B70">
        <v>55</v>
      </c>
      <c r="C70" s="15">
        <f t="shared" si="0"/>
        <v>45527</v>
      </c>
      <c r="D70" s="16">
        <f t="shared" si="1"/>
        <v>277777.77777777775</v>
      </c>
      <c r="E70" s="16">
        <f t="shared" si="2"/>
        <v>212500.00000000023</v>
      </c>
      <c r="F70" s="17">
        <f t="shared" si="6"/>
        <v>490277.77777777798</v>
      </c>
      <c r="G70" s="16">
        <f t="shared" si="7"/>
        <v>15277777.777777787</v>
      </c>
      <c r="H70" s="16">
        <f t="shared" si="8"/>
        <v>84722222.222222313</v>
      </c>
      <c r="I70" s="16">
        <f t="shared" si="3"/>
        <v>196374.04316659461</v>
      </c>
      <c r="J70" s="16">
        <f t="shared" si="4"/>
        <v>225229.99056285591</v>
      </c>
      <c r="K70" s="17">
        <f t="shared" si="9"/>
        <v>421604.03372945054</v>
      </c>
      <c r="L70" s="16">
        <f t="shared" si="10"/>
        <v>10104377.818024263</v>
      </c>
      <c r="M70" s="16">
        <f t="shared" si="11"/>
        <v>89895622.181975737</v>
      </c>
      <c r="N70" s="16"/>
      <c r="O70" s="16">
        <f t="shared" si="5"/>
        <v>250000</v>
      </c>
      <c r="P70" s="16"/>
      <c r="Q70" s="16"/>
      <c r="R70" s="16"/>
    </row>
    <row r="71" spans="2:18" x14ac:dyDescent="0.4">
      <c r="B71">
        <v>56</v>
      </c>
      <c r="C71" s="15">
        <f t="shared" si="0"/>
        <v>45558</v>
      </c>
      <c r="D71" s="16">
        <f t="shared" si="1"/>
        <v>277777.77777777775</v>
      </c>
      <c r="E71" s="16">
        <f t="shared" si="2"/>
        <v>211805.55555555579</v>
      </c>
      <c r="F71" s="17">
        <f t="shared" si="6"/>
        <v>489583.33333333355</v>
      </c>
      <c r="G71" s="16">
        <f t="shared" si="7"/>
        <v>15555555.555555565</v>
      </c>
      <c r="H71" s="16">
        <f t="shared" si="8"/>
        <v>84444444.444444537</v>
      </c>
      <c r="I71" s="16">
        <f t="shared" si="3"/>
        <v>196864.97827451112</v>
      </c>
      <c r="J71" s="16">
        <f t="shared" si="4"/>
        <v>224739.05545493937</v>
      </c>
      <c r="K71" s="17">
        <f t="shared" si="9"/>
        <v>421604.03372945049</v>
      </c>
      <c r="L71" s="16">
        <f t="shared" si="10"/>
        <v>10301242.796298774</v>
      </c>
      <c r="M71" s="16">
        <f t="shared" si="11"/>
        <v>89698757.203701228</v>
      </c>
      <c r="N71" s="16"/>
      <c r="O71" s="16">
        <f t="shared" si="5"/>
        <v>250000</v>
      </c>
      <c r="P71" s="16"/>
      <c r="Q71" s="16"/>
      <c r="R71" s="16"/>
    </row>
    <row r="72" spans="2:18" x14ac:dyDescent="0.4">
      <c r="B72">
        <v>57</v>
      </c>
      <c r="C72" s="15">
        <f t="shared" si="0"/>
        <v>45588</v>
      </c>
      <c r="D72" s="16">
        <f t="shared" si="1"/>
        <v>277777.77777777775</v>
      </c>
      <c r="E72" s="16">
        <f t="shared" si="2"/>
        <v>211111.11111111136</v>
      </c>
      <c r="F72" s="17">
        <f t="shared" si="6"/>
        <v>488888.88888888911</v>
      </c>
      <c r="G72" s="16">
        <f t="shared" si="7"/>
        <v>15833333.333333343</v>
      </c>
      <c r="H72" s="16">
        <f t="shared" si="8"/>
        <v>84166666.666666761</v>
      </c>
      <c r="I72" s="16">
        <f t="shared" si="3"/>
        <v>197357.14072019738</v>
      </c>
      <c r="J72" s="16">
        <f t="shared" si="4"/>
        <v>224246.89300925311</v>
      </c>
      <c r="K72" s="17">
        <f t="shared" si="9"/>
        <v>421604.03372945049</v>
      </c>
      <c r="L72" s="16">
        <f t="shared" si="10"/>
        <v>10498599.937018972</v>
      </c>
      <c r="M72" s="16">
        <f t="shared" si="11"/>
        <v>89501400.062981024</v>
      </c>
      <c r="N72" s="16"/>
      <c r="O72" s="16">
        <f t="shared" si="5"/>
        <v>250000</v>
      </c>
      <c r="P72" s="16"/>
      <c r="Q72" s="16"/>
      <c r="R72" s="16"/>
    </row>
    <row r="73" spans="2:18" x14ac:dyDescent="0.4">
      <c r="B73">
        <v>58</v>
      </c>
      <c r="C73" s="15">
        <f t="shared" si="0"/>
        <v>45619</v>
      </c>
      <c r="D73" s="16">
        <f t="shared" si="1"/>
        <v>277777.77777777775</v>
      </c>
      <c r="E73" s="16">
        <f t="shared" si="2"/>
        <v>210416.66666666692</v>
      </c>
      <c r="F73" s="17">
        <f t="shared" si="6"/>
        <v>488194.44444444467</v>
      </c>
      <c r="G73" s="16">
        <f t="shared" si="7"/>
        <v>16111111.111111121</v>
      </c>
      <c r="H73" s="16">
        <f t="shared" si="8"/>
        <v>83888888.888888985</v>
      </c>
      <c r="I73" s="16">
        <f t="shared" si="3"/>
        <v>197850.53357199789</v>
      </c>
      <c r="J73" s="16">
        <f t="shared" si="4"/>
        <v>223753.5001574526</v>
      </c>
      <c r="K73" s="17">
        <f t="shared" si="9"/>
        <v>421604.03372945049</v>
      </c>
      <c r="L73" s="16">
        <f t="shared" si="10"/>
        <v>10696450.47059097</v>
      </c>
      <c r="M73" s="16">
        <f t="shared" si="11"/>
        <v>89303549.529409021</v>
      </c>
      <c r="N73" s="16"/>
      <c r="O73" s="16">
        <f t="shared" si="5"/>
        <v>250000</v>
      </c>
      <c r="P73" s="16"/>
      <c r="Q73" s="16"/>
      <c r="R73" s="16"/>
    </row>
    <row r="74" spans="2:18" x14ac:dyDescent="0.4">
      <c r="B74">
        <v>59</v>
      </c>
      <c r="C74" s="15">
        <f t="shared" si="0"/>
        <v>45649</v>
      </c>
      <c r="D74" s="16">
        <f t="shared" si="1"/>
        <v>277777.77777777775</v>
      </c>
      <c r="E74" s="16">
        <f t="shared" si="2"/>
        <v>209722.22222222248</v>
      </c>
      <c r="F74" s="17">
        <f t="shared" si="6"/>
        <v>487500.00000000023</v>
      </c>
      <c r="G74" s="16">
        <f t="shared" si="7"/>
        <v>16388888.888888899</v>
      </c>
      <c r="H74" s="16">
        <f t="shared" si="8"/>
        <v>83611111.111111209</v>
      </c>
      <c r="I74" s="16">
        <f t="shared" si="3"/>
        <v>198345.1599059279</v>
      </c>
      <c r="J74" s="16">
        <f t="shared" si="4"/>
        <v>223258.87382352259</v>
      </c>
      <c r="K74" s="17">
        <f t="shared" si="9"/>
        <v>421604.03372945049</v>
      </c>
      <c r="L74" s="16">
        <f t="shared" si="10"/>
        <v>10894795.630496897</v>
      </c>
      <c r="M74" s="16">
        <f t="shared" si="11"/>
        <v>89105204.369503096</v>
      </c>
      <c r="N74" s="16"/>
      <c r="O74" s="16">
        <f t="shared" si="5"/>
        <v>250000</v>
      </c>
      <c r="P74" s="16"/>
      <c r="Q74" s="16"/>
      <c r="R74" s="16"/>
    </row>
    <row r="75" spans="2:18" x14ac:dyDescent="0.4">
      <c r="B75">
        <v>60</v>
      </c>
      <c r="C75" s="15">
        <f t="shared" si="0"/>
        <v>45680</v>
      </c>
      <c r="D75" s="16">
        <f t="shared" si="1"/>
        <v>277777.77777777775</v>
      </c>
      <c r="E75" s="16">
        <f t="shared" si="2"/>
        <v>209027.77777777801</v>
      </c>
      <c r="F75" s="17">
        <f t="shared" si="6"/>
        <v>486805.55555555574</v>
      </c>
      <c r="G75" s="16">
        <f t="shared" si="7"/>
        <v>16666666.666666677</v>
      </c>
      <c r="H75" s="16">
        <f t="shared" si="8"/>
        <v>83333333.333333433</v>
      </c>
      <c r="I75" s="16">
        <f t="shared" si="3"/>
        <v>198841.02280569272</v>
      </c>
      <c r="J75" s="16">
        <f t="shared" si="4"/>
        <v>222763.01092375783</v>
      </c>
      <c r="K75" s="17">
        <f t="shared" si="9"/>
        <v>421604.03372945054</v>
      </c>
      <c r="L75" s="16">
        <f t="shared" si="10"/>
        <v>11093636.653302589</v>
      </c>
      <c r="M75" s="16">
        <f t="shared" si="11"/>
        <v>88906363.346697405</v>
      </c>
      <c r="N75" s="16"/>
      <c r="O75" s="16">
        <f t="shared" si="5"/>
        <v>250000</v>
      </c>
      <c r="P75" s="16"/>
      <c r="Q75" s="16"/>
      <c r="R75" s="16"/>
    </row>
    <row r="76" spans="2:18" x14ac:dyDescent="0.4">
      <c r="B76">
        <v>61</v>
      </c>
      <c r="C76" s="15">
        <f t="shared" si="0"/>
        <v>45711</v>
      </c>
      <c r="D76" s="16">
        <f t="shared" si="1"/>
        <v>277777.77777777775</v>
      </c>
      <c r="E76" s="16">
        <f t="shared" si="2"/>
        <v>208333.33333333358</v>
      </c>
      <c r="F76" s="17">
        <f t="shared" si="6"/>
        <v>486111.11111111136</v>
      </c>
      <c r="G76" s="16">
        <f t="shared" si="7"/>
        <v>16944444.444444455</v>
      </c>
      <c r="H76" s="16">
        <f t="shared" si="8"/>
        <v>83055555.555555657</v>
      </c>
      <c r="I76" s="16">
        <f t="shared" si="3"/>
        <v>199338.12536270692</v>
      </c>
      <c r="J76" s="16">
        <f t="shared" si="4"/>
        <v>222265.90836674356</v>
      </c>
      <c r="K76" s="17">
        <f t="shared" si="9"/>
        <v>421604.03372945049</v>
      </c>
      <c r="L76" s="16">
        <f t="shared" si="10"/>
        <v>11292974.778665297</v>
      </c>
      <c r="M76" s="16">
        <f t="shared" si="11"/>
        <v>88707025.221334696</v>
      </c>
      <c r="N76" s="16"/>
      <c r="O76" s="16">
        <f t="shared" si="5"/>
        <v>250000</v>
      </c>
      <c r="P76" s="16"/>
      <c r="Q76" s="16"/>
      <c r="R76" s="16"/>
    </row>
    <row r="77" spans="2:18" x14ac:dyDescent="0.4">
      <c r="B77">
        <v>62</v>
      </c>
      <c r="C77" s="15">
        <f t="shared" si="0"/>
        <v>45739</v>
      </c>
      <c r="D77" s="16">
        <f t="shared" si="1"/>
        <v>277777.77777777775</v>
      </c>
      <c r="E77" s="16">
        <f t="shared" si="2"/>
        <v>207638.88888888914</v>
      </c>
      <c r="F77" s="17">
        <f t="shared" si="6"/>
        <v>485416.66666666686</v>
      </c>
      <c r="G77" s="16">
        <f t="shared" si="7"/>
        <v>17222222.222222231</v>
      </c>
      <c r="H77" s="16">
        <f t="shared" si="8"/>
        <v>82777777.77777788</v>
      </c>
      <c r="I77" s="16">
        <f t="shared" si="3"/>
        <v>199836.47067611368</v>
      </c>
      <c r="J77" s="16">
        <f t="shared" si="4"/>
        <v>221767.56305333681</v>
      </c>
      <c r="K77" s="17">
        <f t="shared" si="9"/>
        <v>421604.03372945049</v>
      </c>
      <c r="L77" s="16">
        <f t="shared" si="10"/>
        <v>11492811.24934141</v>
      </c>
      <c r="M77" s="16">
        <f t="shared" si="11"/>
        <v>88507188.750658587</v>
      </c>
      <c r="N77" s="16"/>
      <c r="O77" s="16">
        <f t="shared" si="5"/>
        <v>250000</v>
      </c>
      <c r="P77" s="16"/>
      <c r="Q77" s="16"/>
      <c r="R77" s="16"/>
    </row>
    <row r="78" spans="2:18" x14ac:dyDescent="0.4">
      <c r="B78">
        <v>63</v>
      </c>
      <c r="C78" s="15">
        <f t="shared" si="0"/>
        <v>45770</v>
      </c>
      <c r="D78" s="16">
        <f t="shared" si="1"/>
        <v>277777.77777777775</v>
      </c>
      <c r="E78" s="16">
        <f t="shared" si="2"/>
        <v>206944.4444444447</v>
      </c>
      <c r="F78" s="17">
        <f t="shared" si="6"/>
        <v>484722.22222222248</v>
      </c>
      <c r="G78" s="16">
        <f t="shared" si="7"/>
        <v>17500000.000000007</v>
      </c>
      <c r="H78" s="16">
        <f t="shared" si="8"/>
        <v>82500000.000000104</v>
      </c>
      <c r="I78" s="16">
        <f t="shared" si="3"/>
        <v>200336.06185280398</v>
      </c>
      <c r="J78" s="16">
        <f t="shared" si="4"/>
        <v>221267.97187664648</v>
      </c>
      <c r="K78" s="17">
        <f t="shared" si="9"/>
        <v>421604.03372945043</v>
      </c>
      <c r="L78" s="16">
        <f t="shared" si="10"/>
        <v>11693147.311194213</v>
      </c>
      <c r="M78" s="16">
        <f t="shared" si="11"/>
        <v>88306852.688805789</v>
      </c>
      <c r="N78" s="16"/>
      <c r="O78" s="16">
        <f t="shared" si="5"/>
        <v>250000</v>
      </c>
      <c r="P78" s="16"/>
      <c r="Q78" s="16"/>
      <c r="R78" s="16"/>
    </row>
    <row r="79" spans="2:18" x14ac:dyDescent="0.4">
      <c r="B79">
        <v>64</v>
      </c>
      <c r="C79" s="15">
        <f t="shared" ref="C79:C142" si="12">EDATE($C$7,B79)</f>
        <v>45800</v>
      </c>
      <c r="D79" s="16">
        <f t="shared" si="1"/>
        <v>277777.77777777775</v>
      </c>
      <c r="E79" s="16">
        <f t="shared" si="2"/>
        <v>206250.00000000026</v>
      </c>
      <c r="F79" s="17">
        <f t="shared" si="6"/>
        <v>484027.77777777798</v>
      </c>
      <c r="G79" s="16">
        <f t="shared" si="7"/>
        <v>17777777.777777784</v>
      </c>
      <c r="H79" s="16">
        <f t="shared" si="8"/>
        <v>82222222.222222328</v>
      </c>
      <c r="I79" s="16">
        <f t="shared" si="3"/>
        <v>200836.90200743597</v>
      </c>
      <c r="J79" s="16">
        <f t="shared" si="4"/>
        <v>220767.13172201451</v>
      </c>
      <c r="K79" s="17">
        <f t="shared" si="9"/>
        <v>421604.03372945049</v>
      </c>
      <c r="L79" s="16">
        <f t="shared" si="10"/>
        <v>11893984.213201649</v>
      </c>
      <c r="M79" s="16">
        <f t="shared" si="11"/>
        <v>88106015.786798358</v>
      </c>
      <c r="N79" s="16"/>
      <c r="O79" s="16">
        <f t="shared" si="5"/>
        <v>250000</v>
      </c>
      <c r="P79" s="16"/>
      <c r="Q79" s="16"/>
      <c r="R79" s="16"/>
    </row>
    <row r="80" spans="2:18" x14ac:dyDescent="0.4">
      <c r="B80">
        <v>65</v>
      </c>
      <c r="C80" s="15">
        <f t="shared" si="12"/>
        <v>45831</v>
      </c>
      <c r="D80" s="16">
        <f t="shared" ref="D80:D143" si="13">$H$15/$C$6</f>
        <v>277777.77777777775</v>
      </c>
      <c r="E80" s="16">
        <f t="shared" ref="E80:E143" si="14">H79*$C$4</f>
        <v>205555.55555555582</v>
      </c>
      <c r="F80" s="17">
        <f t="shared" si="6"/>
        <v>483333.3333333336</v>
      </c>
      <c r="G80" s="16">
        <f t="shared" si="7"/>
        <v>18055555.55555556</v>
      </c>
      <c r="H80" s="16">
        <f t="shared" si="8"/>
        <v>81944444.444444552</v>
      </c>
      <c r="I80" s="16">
        <f t="shared" ref="I80:I143" si="15">-PPMT($C$4,$B80,$C$6,$C$2)</f>
        <v>201338.99426245459</v>
      </c>
      <c r="J80" s="16">
        <f t="shared" ref="J80:J143" si="16">-IPMT($C$4,$B80,$C$6,$C$2)</f>
        <v>220265.03946699589</v>
      </c>
      <c r="K80" s="17">
        <f t="shared" si="9"/>
        <v>421604.03372945049</v>
      </c>
      <c r="L80" s="16">
        <f t="shared" si="10"/>
        <v>12095323.207464105</v>
      </c>
      <c r="M80" s="16">
        <f t="shared" si="11"/>
        <v>87904676.792535901</v>
      </c>
      <c r="N80" s="16"/>
      <c r="O80" s="16">
        <f t="shared" ref="O80:O143" si="17">$C$2*$C$4</f>
        <v>250000</v>
      </c>
      <c r="P80" s="16"/>
      <c r="Q80" s="16"/>
      <c r="R80" s="16"/>
    </row>
    <row r="81" spans="2:18" x14ac:dyDescent="0.4">
      <c r="B81">
        <v>66</v>
      </c>
      <c r="C81" s="15">
        <f t="shared" si="12"/>
        <v>45861</v>
      </c>
      <c r="D81" s="16">
        <f t="shared" si="13"/>
        <v>277777.77777777775</v>
      </c>
      <c r="E81" s="16">
        <f t="shared" si="14"/>
        <v>204861.11111111139</v>
      </c>
      <c r="F81" s="17">
        <f t="shared" ref="F81:F144" si="18">D81+E81</f>
        <v>482638.88888888911</v>
      </c>
      <c r="G81" s="16">
        <f t="shared" ref="G81:G144" si="19">D81+G80</f>
        <v>18333333.333333336</v>
      </c>
      <c r="H81" s="16">
        <f t="shared" ref="H81:H144" si="20">H80-D81</f>
        <v>81666666.666666776</v>
      </c>
      <c r="I81" s="16">
        <f t="shared" si="15"/>
        <v>201842.34174811072</v>
      </c>
      <c r="J81" s="16">
        <f t="shared" si="16"/>
        <v>219761.69198133977</v>
      </c>
      <c r="K81" s="17">
        <f t="shared" si="9"/>
        <v>421604.03372945049</v>
      </c>
      <c r="L81" s="16">
        <f t="shared" si="10"/>
        <v>12297165.549212215</v>
      </c>
      <c r="M81" s="16">
        <f t="shared" si="11"/>
        <v>87702834.450787798</v>
      </c>
      <c r="N81" s="16"/>
      <c r="O81" s="16">
        <f t="shared" si="17"/>
        <v>250000</v>
      </c>
      <c r="P81" s="16"/>
      <c r="Q81" s="16"/>
      <c r="R81" s="16"/>
    </row>
    <row r="82" spans="2:18" x14ac:dyDescent="0.4">
      <c r="B82">
        <v>67</v>
      </c>
      <c r="C82" s="15">
        <f t="shared" si="12"/>
        <v>45892</v>
      </c>
      <c r="D82" s="16">
        <f t="shared" si="13"/>
        <v>277777.77777777775</v>
      </c>
      <c r="E82" s="16">
        <f t="shared" si="14"/>
        <v>204166.66666666695</v>
      </c>
      <c r="F82" s="17">
        <f t="shared" si="18"/>
        <v>481944.44444444473</v>
      </c>
      <c r="G82" s="16">
        <f t="shared" si="19"/>
        <v>18611111.111111112</v>
      </c>
      <c r="H82" s="16">
        <f t="shared" si="20"/>
        <v>81388888.888889</v>
      </c>
      <c r="I82" s="16">
        <f t="shared" si="15"/>
        <v>202346.947602481</v>
      </c>
      <c r="J82" s="16">
        <f t="shared" si="16"/>
        <v>219257.08612696949</v>
      </c>
      <c r="K82" s="17">
        <f t="shared" ref="K82:K145" si="21">I82+J82</f>
        <v>421604.03372945049</v>
      </c>
      <c r="L82" s="16">
        <f t="shared" ref="L82:L145" si="22">I82+L81</f>
        <v>12499512.496814696</v>
      </c>
      <c r="M82" s="16">
        <f t="shared" ref="M82:M145" si="23">M81-I82</f>
        <v>87500487.503185317</v>
      </c>
      <c r="N82" s="16"/>
      <c r="O82" s="16">
        <f t="shared" si="17"/>
        <v>250000</v>
      </c>
      <c r="P82" s="16"/>
      <c r="Q82" s="16"/>
      <c r="R82" s="16"/>
    </row>
    <row r="83" spans="2:18" x14ac:dyDescent="0.4">
      <c r="B83">
        <v>68</v>
      </c>
      <c r="C83" s="15">
        <f t="shared" si="12"/>
        <v>45923</v>
      </c>
      <c r="D83" s="16">
        <f t="shared" si="13"/>
        <v>277777.77777777775</v>
      </c>
      <c r="E83" s="16">
        <f t="shared" si="14"/>
        <v>203472.22222222251</v>
      </c>
      <c r="F83" s="17">
        <f t="shared" si="18"/>
        <v>481250.00000000023</v>
      </c>
      <c r="G83" s="16">
        <f t="shared" si="19"/>
        <v>18888888.888888888</v>
      </c>
      <c r="H83" s="16">
        <f t="shared" si="20"/>
        <v>81111111.111111224</v>
      </c>
      <c r="I83" s="16">
        <f t="shared" si="15"/>
        <v>202852.81497148718</v>
      </c>
      <c r="J83" s="16">
        <f t="shared" si="16"/>
        <v>218751.21875796333</v>
      </c>
      <c r="K83" s="17">
        <f t="shared" si="21"/>
        <v>421604.03372945054</v>
      </c>
      <c r="L83" s="16">
        <f t="shared" si="22"/>
        <v>12702365.311786184</v>
      </c>
      <c r="M83" s="16">
        <f t="shared" si="23"/>
        <v>87297634.688213825</v>
      </c>
      <c r="N83" s="16"/>
      <c r="O83" s="16">
        <f t="shared" si="17"/>
        <v>250000</v>
      </c>
      <c r="P83" s="16"/>
      <c r="Q83" s="16"/>
      <c r="R83" s="16"/>
    </row>
    <row r="84" spans="2:18" x14ac:dyDescent="0.4">
      <c r="B84">
        <v>69</v>
      </c>
      <c r="C84" s="15">
        <f t="shared" si="12"/>
        <v>45953</v>
      </c>
      <c r="D84" s="16">
        <f t="shared" si="13"/>
        <v>277777.77777777775</v>
      </c>
      <c r="E84" s="16">
        <f t="shared" si="14"/>
        <v>202777.77777777807</v>
      </c>
      <c r="F84" s="17">
        <f t="shared" si="18"/>
        <v>480555.55555555585</v>
      </c>
      <c r="G84" s="16">
        <f t="shared" si="19"/>
        <v>19166666.666666664</v>
      </c>
      <c r="H84" s="16">
        <f t="shared" si="20"/>
        <v>80833333.333333448</v>
      </c>
      <c r="I84" s="16">
        <f t="shared" si="15"/>
        <v>203359.94700891591</v>
      </c>
      <c r="J84" s="16">
        <f t="shared" si="16"/>
        <v>218244.0867205346</v>
      </c>
      <c r="K84" s="17">
        <f t="shared" si="21"/>
        <v>421604.03372945054</v>
      </c>
      <c r="L84" s="16">
        <f t="shared" si="22"/>
        <v>12905725.258795099</v>
      </c>
      <c r="M84" s="16">
        <f t="shared" si="23"/>
        <v>87094274.741204903</v>
      </c>
      <c r="N84" s="16"/>
      <c r="O84" s="16">
        <f t="shared" si="17"/>
        <v>250000</v>
      </c>
      <c r="P84" s="16"/>
      <c r="Q84" s="16"/>
      <c r="R84" s="16"/>
    </row>
    <row r="85" spans="2:18" x14ac:dyDescent="0.4">
      <c r="B85">
        <v>70</v>
      </c>
      <c r="C85" s="15">
        <f t="shared" si="12"/>
        <v>45984</v>
      </c>
      <c r="D85" s="16">
        <f t="shared" si="13"/>
        <v>277777.77777777775</v>
      </c>
      <c r="E85" s="16">
        <f t="shared" si="14"/>
        <v>202083.33333333363</v>
      </c>
      <c r="F85" s="17">
        <f t="shared" si="18"/>
        <v>479861.11111111136</v>
      </c>
      <c r="G85" s="16">
        <f t="shared" si="19"/>
        <v>19444444.44444444</v>
      </c>
      <c r="H85" s="16">
        <f t="shared" si="20"/>
        <v>80555555.555555671</v>
      </c>
      <c r="I85" s="16">
        <f t="shared" si="15"/>
        <v>203868.34687643818</v>
      </c>
      <c r="J85" s="16">
        <f t="shared" si="16"/>
        <v>217735.6868530123</v>
      </c>
      <c r="K85" s="17">
        <f t="shared" si="21"/>
        <v>421604.03372945049</v>
      </c>
      <c r="L85" s="16">
        <f t="shared" si="22"/>
        <v>13109593.605671538</v>
      </c>
      <c r="M85" s="16">
        <f t="shared" si="23"/>
        <v>86890406.39432846</v>
      </c>
      <c r="N85" s="16"/>
      <c r="O85" s="16">
        <f t="shared" si="17"/>
        <v>250000</v>
      </c>
      <c r="P85" s="16"/>
      <c r="Q85" s="16"/>
      <c r="R85" s="16"/>
    </row>
    <row r="86" spans="2:18" x14ac:dyDescent="0.4">
      <c r="B86">
        <v>71</v>
      </c>
      <c r="C86" s="15">
        <f t="shared" si="12"/>
        <v>46014</v>
      </c>
      <c r="D86" s="16">
        <f t="shared" si="13"/>
        <v>277777.77777777775</v>
      </c>
      <c r="E86" s="16">
        <f t="shared" si="14"/>
        <v>201388.8888888892</v>
      </c>
      <c r="F86" s="17">
        <f t="shared" si="18"/>
        <v>479166.66666666698</v>
      </c>
      <c r="G86" s="16">
        <f t="shared" si="19"/>
        <v>19722222.222222216</v>
      </c>
      <c r="H86" s="16">
        <f t="shared" si="20"/>
        <v>80277777.777777895</v>
      </c>
      <c r="I86" s="16">
        <f t="shared" si="15"/>
        <v>204378.01774362929</v>
      </c>
      <c r="J86" s="16">
        <f t="shared" si="16"/>
        <v>217226.0159858212</v>
      </c>
      <c r="K86" s="17">
        <f t="shared" si="21"/>
        <v>421604.03372945049</v>
      </c>
      <c r="L86" s="16">
        <f t="shared" si="22"/>
        <v>13313971.623415167</v>
      </c>
      <c r="M86" s="16">
        <f t="shared" si="23"/>
        <v>86686028.376584828</v>
      </c>
      <c r="N86" s="16"/>
      <c r="O86" s="16">
        <f t="shared" si="17"/>
        <v>250000</v>
      </c>
      <c r="P86" s="16"/>
      <c r="Q86" s="16"/>
      <c r="R86" s="16"/>
    </row>
    <row r="87" spans="2:18" x14ac:dyDescent="0.4">
      <c r="B87">
        <v>72</v>
      </c>
      <c r="C87" s="15">
        <f t="shared" si="12"/>
        <v>46045</v>
      </c>
      <c r="D87" s="16">
        <f t="shared" si="13"/>
        <v>277777.77777777775</v>
      </c>
      <c r="E87" s="16">
        <f t="shared" si="14"/>
        <v>200694.44444444473</v>
      </c>
      <c r="F87" s="17">
        <f t="shared" si="18"/>
        <v>478472.22222222248</v>
      </c>
      <c r="G87" s="16">
        <f t="shared" si="19"/>
        <v>19999999.999999993</v>
      </c>
      <c r="H87" s="16">
        <f t="shared" si="20"/>
        <v>80000000.000000119</v>
      </c>
      <c r="I87" s="16">
        <f t="shared" si="15"/>
        <v>204888.96278798836</v>
      </c>
      <c r="J87" s="16">
        <f t="shared" si="16"/>
        <v>216715.07094146204</v>
      </c>
      <c r="K87" s="17">
        <f t="shared" si="21"/>
        <v>421604.03372945043</v>
      </c>
      <c r="L87" s="16">
        <f t="shared" si="22"/>
        <v>13518860.586203154</v>
      </c>
      <c r="M87" s="16">
        <f t="shared" si="23"/>
        <v>86481139.413796842</v>
      </c>
      <c r="N87" s="16"/>
      <c r="O87" s="16">
        <f t="shared" si="17"/>
        <v>250000</v>
      </c>
      <c r="P87" s="16"/>
      <c r="Q87" s="16"/>
      <c r="R87" s="16"/>
    </row>
    <row r="88" spans="2:18" x14ac:dyDescent="0.4">
      <c r="B88">
        <v>73</v>
      </c>
      <c r="C88" s="15">
        <f t="shared" si="12"/>
        <v>46076</v>
      </c>
      <c r="D88" s="16">
        <f t="shared" si="13"/>
        <v>277777.77777777775</v>
      </c>
      <c r="E88" s="16">
        <f t="shared" si="14"/>
        <v>200000.00000000029</v>
      </c>
      <c r="F88" s="17">
        <f t="shared" si="18"/>
        <v>477777.77777777804</v>
      </c>
      <c r="G88" s="16">
        <f t="shared" si="19"/>
        <v>20277777.777777769</v>
      </c>
      <c r="H88" s="16">
        <f t="shared" si="20"/>
        <v>79722222.222222343</v>
      </c>
      <c r="I88" s="16">
        <f t="shared" si="15"/>
        <v>205401.18519495835</v>
      </c>
      <c r="J88" s="16">
        <f t="shared" si="16"/>
        <v>216202.84853449211</v>
      </c>
      <c r="K88" s="17">
        <f t="shared" si="21"/>
        <v>421604.03372945043</v>
      </c>
      <c r="L88" s="16">
        <f t="shared" si="22"/>
        <v>13724261.771398112</v>
      </c>
      <c r="M88" s="16">
        <f t="shared" si="23"/>
        <v>86275738.228601888</v>
      </c>
      <c r="N88" s="16"/>
      <c r="O88" s="16">
        <f t="shared" si="17"/>
        <v>250000</v>
      </c>
      <c r="P88" s="16"/>
      <c r="Q88" s="16"/>
      <c r="R88" s="16"/>
    </row>
    <row r="89" spans="2:18" x14ac:dyDescent="0.4">
      <c r="B89">
        <v>74</v>
      </c>
      <c r="C89" s="15">
        <f t="shared" si="12"/>
        <v>46104</v>
      </c>
      <c r="D89" s="16">
        <f t="shared" si="13"/>
        <v>277777.77777777775</v>
      </c>
      <c r="E89" s="16">
        <f t="shared" si="14"/>
        <v>199305.55555555585</v>
      </c>
      <c r="F89" s="17">
        <f t="shared" si="18"/>
        <v>477083.3333333336</v>
      </c>
      <c r="G89" s="16">
        <f t="shared" si="19"/>
        <v>20555555.555555545</v>
      </c>
      <c r="H89" s="16">
        <f t="shared" si="20"/>
        <v>79444444.444444567</v>
      </c>
      <c r="I89" s="16">
        <f t="shared" si="15"/>
        <v>205914.68815794573</v>
      </c>
      <c r="J89" s="16">
        <f t="shared" si="16"/>
        <v>215689.34557150479</v>
      </c>
      <c r="K89" s="17">
        <f t="shared" si="21"/>
        <v>421604.03372945054</v>
      </c>
      <c r="L89" s="16">
        <f t="shared" si="22"/>
        <v>13930176.459556058</v>
      </c>
      <c r="M89" s="16">
        <f t="shared" si="23"/>
        <v>86069823.540443942</v>
      </c>
      <c r="N89" s="16"/>
      <c r="O89" s="16">
        <f t="shared" si="17"/>
        <v>250000</v>
      </c>
      <c r="P89" s="16"/>
      <c r="Q89" s="16"/>
      <c r="R89" s="16"/>
    </row>
    <row r="90" spans="2:18" x14ac:dyDescent="0.4">
      <c r="B90">
        <v>75</v>
      </c>
      <c r="C90" s="15">
        <f t="shared" si="12"/>
        <v>46135</v>
      </c>
      <c r="D90" s="16">
        <f t="shared" si="13"/>
        <v>277777.77777777775</v>
      </c>
      <c r="E90" s="16">
        <f t="shared" si="14"/>
        <v>198611.11111111142</v>
      </c>
      <c r="F90" s="17">
        <f t="shared" si="18"/>
        <v>476388.88888888917</v>
      </c>
      <c r="G90" s="16">
        <f t="shared" si="19"/>
        <v>20833333.333333321</v>
      </c>
      <c r="H90" s="16">
        <f t="shared" si="20"/>
        <v>79166666.666666791</v>
      </c>
      <c r="I90" s="16">
        <f t="shared" si="15"/>
        <v>206429.47487834058</v>
      </c>
      <c r="J90" s="16">
        <f t="shared" si="16"/>
        <v>215174.55885110993</v>
      </c>
      <c r="K90" s="17">
        <f t="shared" si="21"/>
        <v>421604.03372945054</v>
      </c>
      <c r="L90" s="16">
        <f t="shared" si="22"/>
        <v>14136605.934434399</v>
      </c>
      <c r="M90" s="16">
        <f t="shared" si="23"/>
        <v>85863394.065565601</v>
      </c>
      <c r="N90" s="16"/>
      <c r="O90" s="16">
        <f t="shared" si="17"/>
        <v>250000</v>
      </c>
      <c r="P90" s="16"/>
      <c r="Q90" s="16"/>
      <c r="R90" s="16"/>
    </row>
    <row r="91" spans="2:18" x14ac:dyDescent="0.4">
      <c r="B91">
        <v>76</v>
      </c>
      <c r="C91" s="15">
        <f t="shared" si="12"/>
        <v>46165</v>
      </c>
      <c r="D91" s="16">
        <f t="shared" si="13"/>
        <v>277777.77777777775</v>
      </c>
      <c r="E91" s="16">
        <f t="shared" si="14"/>
        <v>197916.66666666698</v>
      </c>
      <c r="F91" s="17">
        <f t="shared" si="18"/>
        <v>475694.44444444473</v>
      </c>
      <c r="G91" s="16">
        <f t="shared" si="19"/>
        <v>21111111.111111097</v>
      </c>
      <c r="H91" s="16">
        <f t="shared" si="20"/>
        <v>78888888.888889015</v>
      </c>
      <c r="I91" s="16">
        <f t="shared" si="15"/>
        <v>206945.54856553645</v>
      </c>
      <c r="J91" s="16">
        <f t="shared" si="16"/>
        <v>214658.48516391404</v>
      </c>
      <c r="K91" s="17">
        <f t="shared" si="21"/>
        <v>421604.03372945049</v>
      </c>
      <c r="L91" s="16">
        <f t="shared" si="22"/>
        <v>14343551.482999936</v>
      </c>
      <c r="M91" s="16">
        <f t="shared" si="23"/>
        <v>85656448.517000064</v>
      </c>
      <c r="N91" s="16"/>
      <c r="O91" s="16">
        <f t="shared" si="17"/>
        <v>250000</v>
      </c>
      <c r="P91" s="16"/>
      <c r="Q91" s="16"/>
      <c r="R91" s="16"/>
    </row>
    <row r="92" spans="2:18" x14ac:dyDescent="0.4">
      <c r="B92">
        <v>77</v>
      </c>
      <c r="C92" s="15">
        <f t="shared" si="12"/>
        <v>46196</v>
      </c>
      <c r="D92" s="16">
        <f t="shared" si="13"/>
        <v>277777.77777777775</v>
      </c>
      <c r="E92" s="16">
        <f t="shared" si="14"/>
        <v>197222.22222222254</v>
      </c>
      <c r="F92" s="17">
        <f t="shared" si="18"/>
        <v>475000.00000000029</v>
      </c>
      <c r="G92" s="16">
        <f t="shared" si="19"/>
        <v>21388888.888888873</v>
      </c>
      <c r="H92" s="16">
        <f t="shared" si="20"/>
        <v>78611111.111111239</v>
      </c>
      <c r="I92" s="16">
        <f t="shared" si="15"/>
        <v>207462.91243695031</v>
      </c>
      <c r="J92" s="16">
        <f t="shared" si="16"/>
        <v>214141.12129250017</v>
      </c>
      <c r="K92" s="17">
        <f t="shared" si="21"/>
        <v>421604.03372945049</v>
      </c>
      <c r="L92" s="16">
        <f t="shared" si="22"/>
        <v>14551014.395436887</v>
      </c>
      <c r="M92" s="16">
        <f t="shared" si="23"/>
        <v>85448985.604563117</v>
      </c>
      <c r="N92" s="16"/>
      <c r="O92" s="16">
        <f t="shared" si="17"/>
        <v>250000</v>
      </c>
      <c r="P92" s="16"/>
      <c r="Q92" s="16"/>
      <c r="R92" s="16"/>
    </row>
    <row r="93" spans="2:18" x14ac:dyDescent="0.4">
      <c r="B93">
        <v>78</v>
      </c>
      <c r="C93" s="15">
        <f t="shared" si="12"/>
        <v>46226</v>
      </c>
      <c r="D93" s="16">
        <f t="shared" si="13"/>
        <v>277777.77777777775</v>
      </c>
      <c r="E93" s="16">
        <f t="shared" si="14"/>
        <v>196527.7777777781</v>
      </c>
      <c r="F93" s="17">
        <f t="shared" si="18"/>
        <v>474305.55555555585</v>
      </c>
      <c r="G93" s="16">
        <f t="shared" si="19"/>
        <v>21666666.666666649</v>
      </c>
      <c r="H93" s="16">
        <f t="shared" si="20"/>
        <v>78333333.333333462</v>
      </c>
      <c r="I93" s="16">
        <f t="shared" si="15"/>
        <v>207981.56971804268</v>
      </c>
      <c r="J93" s="16">
        <f t="shared" si="16"/>
        <v>213622.46401140775</v>
      </c>
      <c r="K93" s="17">
        <f t="shared" si="21"/>
        <v>421604.03372945043</v>
      </c>
      <c r="L93" s="16">
        <f t="shared" si="22"/>
        <v>14758995.965154929</v>
      </c>
      <c r="M93" s="16">
        <f t="shared" si="23"/>
        <v>85241004.034845069</v>
      </c>
      <c r="N93" s="16"/>
      <c r="O93" s="16">
        <f t="shared" si="17"/>
        <v>250000</v>
      </c>
      <c r="P93" s="16"/>
      <c r="Q93" s="16"/>
      <c r="R93" s="16"/>
    </row>
    <row r="94" spans="2:18" x14ac:dyDescent="0.4">
      <c r="B94">
        <v>79</v>
      </c>
      <c r="C94" s="15">
        <f t="shared" si="12"/>
        <v>46257</v>
      </c>
      <c r="D94" s="16">
        <f t="shared" si="13"/>
        <v>277777.77777777775</v>
      </c>
      <c r="E94" s="16">
        <f t="shared" si="14"/>
        <v>195833.33333333366</v>
      </c>
      <c r="F94" s="17">
        <f t="shared" si="18"/>
        <v>473611.11111111142</v>
      </c>
      <c r="G94" s="16">
        <f t="shared" si="19"/>
        <v>21944444.444444425</v>
      </c>
      <c r="H94" s="16">
        <f t="shared" si="20"/>
        <v>78055555.555555686</v>
      </c>
      <c r="I94" s="16">
        <f t="shared" si="15"/>
        <v>208501.52364233776</v>
      </c>
      <c r="J94" s="16">
        <f t="shared" si="16"/>
        <v>213102.51008711272</v>
      </c>
      <c r="K94" s="17">
        <f t="shared" si="21"/>
        <v>421604.03372945049</v>
      </c>
      <c r="L94" s="16">
        <f t="shared" si="22"/>
        <v>14967497.488797266</v>
      </c>
      <c r="M94" s="16">
        <f t="shared" si="23"/>
        <v>85032502.511202738</v>
      </c>
      <c r="N94" s="16"/>
      <c r="O94" s="16">
        <f t="shared" si="17"/>
        <v>250000</v>
      </c>
      <c r="P94" s="16"/>
      <c r="Q94" s="16"/>
      <c r="R94" s="16"/>
    </row>
    <row r="95" spans="2:18" x14ac:dyDescent="0.4">
      <c r="B95">
        <v>80</v>
      </c>
      <c r="C95" s="15">
        <f t="shared" si="12"/>
        <v>46288</v>
      </c>
      <c r="D95" s="16">
        <f t="shared" si="13"/>
        <v>277777.77777777775</v>
      </c>
      <c r="E95" s="16">
        <f t="shared" si="14"/>
        <v>195138.88888888923</v>
      </c>
      <c r="F95" s="17">
        <f t="shared" si="18"/>
        <v>472916.66666666698</v>
      </c>
      <c r="G95" s="16">
        <f t="shared" si="19"/>
        <v>22222222.222222202</v>
      </c>
      <c r="H95" s="16">
        <f t="shared" si="20"/>
        <v>77777777.77777791</v>
      </c>
      <c r="I95" s="16">
        <f t="shared" si="15"/>
        <v>209022.77745144363</v>
      </c>
      <c r="J95" s="16">
        <f t="shared" si="16"/>
        <v>212581.25627800688</v>
      </c>
      <c r="K95" s="17">
        <f t="shared" si="21"/>
        <v>421604.03372945054</v>
      </c>
      <c r="L95" s="16">
        <f t="shared" si="22"/>
        <v>15176520.26624871</v>
      </c>
      <c r="M95" s="16">
        <f t="shared" si="23"/>
        <v>84823479.733751297</v>
      </c>
      <c r="N95" s="16"/>
      <c r="O95" s="16">
        <f t="shared" si="17"/>
        <v>250000</v>
      </c>
      <c r="P95" s="16"/>
      <c r="Q95" s="16"/>
      <c r="R95" s="16"/>
    </row>
    <row r="96" spans="2:18" x14ac:dyDescent="0.4">
      <c r="B96">
        <v>81</v>
      </c>
      <c r="C96" s="15">
        <f t="shared" si="12"/>
        <v>46318</v>
      </c>
      <c r="D96" s="16">
        <f t="shared" si="13"/>
        <v>277777.77777777775</v>
      </c>
      <c r="E96" s="16">
        <f t="shared" si="14"/>
        <v>194444.44444444479</v>
      </c>
      <c r="F96" s="17">
        <f t="shared" si="18"/>
        <v>472222.22222222254</v>
      </c>
      <c r="G96" s="16">
        <f t="shared" si="19"/>
        <v>22499999.999999978</v>
      </c>
      <c r="H96" s="16">
        <f t="shared" si="20"/>
        <v>77500000.000000134</v>
      </c>
      <c r="I96" s="16">
        <f t="shared" si="15"/>
        <v>209545.33439507225</v>
      </c>
      <c r="J96" s="16">
        <f t="shared" si="16"/>
        <v>212058.69933437824</v>
      </c>
      <c r="K96" s="17">
        <f t="shared" si="21"/>
        <v>421604.03372945049</v>
      </c>
      <c r="L96" s="16">
        <f t="shared" si="22"/>
        <v>15386065.600643782</v>
      </c>
      <c r="M96" s="16">
        <f t="shared" si="23"/>
        <v>84613934.399356231</v>
      </c>
      <c r="N96" s="16"/>
      <c r="O96" s="16">
        <f t="shared" si="17"/>
        <v>250000</v>
      </c>
      <c r="P96" s="16"/>
      <c r="Q96" s="16"/>
      <c r="R96" s="16"/>
    </row>
    <row r="97" spans="2:18" x14ac:dyDescent="0.4">
      <c r="B97">
        <v>82</v>
      </c>
      <c r="C97" s="15">
        <f t="shared" si="12"/>
        <v>46349</v>
      </c>
      <c r="D97" s="16">
        <f t="shared" si="13"/>
        <v>277777.77777777775</v>
      </c>
      <c r="E97" s="16">
        <f t="shared" si="14"/>
        <v>193750.00000000035</v>
      </c>
      <c r="F97" s="17">
        <f t="shared" si="18"/>
        <v>471527.7777777781</v>
      </c>
      <c r="G97" s="16">
        <f t="shared" si="19"/>
        <v>22777777.777777754</v>
      </c>
      <c r="H97" s="16">
        <f t="shared" si="20"/>
        <v>77222222.222222358</v>
      </c>
      <c r="I97" s="16">
        <f t="shared" si="15"/>
        <v>210069.19773105992</v>
      </c>
      <c r="J97" s="16">
        <f t="shared" si="16"/>
        <v>211534.83599839063</v>
      </c>
      <c r="K97" s="17">
        <f t="shared" si="21"/>
        <v>421604.03372945054</v>
      </c>
      <c r="L97" s="16">
        <f t="shared" si="22"/>
        <v>15596134.798374841</v>
      </c>
      <c r="M97" s="16">
        <f t="shared" si="23"/>
        <v>84403865.201625168</v>
      </c>
      <c r="N97" s="16"/>
      <c r="O97" s="16">
        <f t="shared" si="17"/>
        <v>250000</v>
      </c>
      <c r="P97" s="16"/>
      <c r="Q97" s="16"/>
      <c r="R97" s="16"/>
    </row>
    <row r="98" spans="2:18" x14ac:dyDescent="0.4">
      <c r="B98">
        <v>83</v>
      </c>
      <c r="C98" s="15">
        <f t="shared" si="12"/>
        <v>46379</v>
      </c>
      <c r="D98" s="16">
        <f t="shared" si="13"/>
        <v>277777.77777777775</v>
      </c>
      <c r="E98" s="16">
        <f t="shared" si="14"/>
        <v>193055.55555555591</v>
      </c>
      <c r="F98" s="17">
        <f t="shared" si="18"/>
        <v>470833.33333333366</v>
      </c>
      <c r="G98" s="16">
        <f t="shared" si="19"/>
        <v>23055555.55555553</v>
      </c>
      <c r="H98" s="16">
        <f t="shared" si="20"/>
        <v>76944444.444444582</v>
      </c>
      <c r="I98" s="16">
        <f t="shared" si="15"/>
        <v>210594.37072538756</v>
      </c>
      <c r="J98" s="16">
        <f t="shared" si="16"/>
        <v>211009.66300406292</v>
      </c>
      <c r="K98" s="17">
        <f t="shared" si="21"/>
        <v>421604.03372945049</v>
      </c>
      <c r="L98" s="16">
        <f t="shared" si="22"/>
        <v>15806729.169100229</v>
      </c>
      <c r="M98" s="16">
        <f t="shared" si="23"/>
        <v>84193270.830899775</v>
      </c>
      <c r="N98" s="16"/>
      <c r="O98" s="16">
        <f t="shared" si="17"/>
        <v>250000</v>
      </c>
      <c r="P98" s="16"/>
      <c r="Q98" s="16"/>
      <c r="R98" s="16"/>
    </row>
    <row r="99" spans="2:18" x14ac:dyDescent="0.4">
      <c r="B99">
        <v>84</v>
      </c>
      <c r="C99" s="15">
        <f t="shared" si="12"/>
        <v>46410</v>
      </c>
      <c r="D99" s="16">
        <f t="shared" si="13"/>
        <v>277777.77777777775</v>
      </c>
      <c r="E99" s="16">
        <f t="shared" si="14"/>
        <v>192361.11111111144</v>
      </c>
      <c r="F99" s="17">
        <f t="shared" si="18"/>
        <v>470138.88888888923</v>
      </c>
      <c r="G99" s="16">
        <f t="shared" si="19"/>
        <v>23333333.333333306</v>
      </c>
      <c r="H99" s="16">
        <f t="shared" si="20"/>
        <v>76666666.666666806</v>
      </c>
      <c r="I99" s="16">
        <f t="shared" si="15"/>
        <v>211120.85665220104</v>
      </c>
      <c r="J99" s="16">
        <f t="shared" si="16"/>
        <v>210483.17707724945</v>
      </c>
      <c r="K99" s="17">
        <f t="shared" si="21"/>
        <v>421604.03372945049</v>
      </c>
      <c r="L99" s="16">
        <f t="shared" si="22"/>
        <v>16017850.025752429</v>
      </c>
      <c r="M99" s="16">
        <f t="shared" si="23"/>
        <v>83982149.974247575</v>
      </c>
      <c r="N99" s="16"/>
      <c r="O99" s="16">
        <f t="shared" si="17"/>
        <v>250000</v>
      </c>
      <c r="P99" s="16"/>
      <c r="Q99" s="16"/>
      <c r="R99" s="16"/>
    </row>
    <row r="100" spans="2:18" x14ac:dyDescent="0.4">
      <c r="B100">
        <v>85</v>
      </c>
      <c r="C100" s="15">
        <f t="shared" si="12"/>
        <v>46441</v>
      </c>
      <c r="D100" s="16">
        <f t="shared" si="13"/>
        <v>277777.77777777775</v>
      </c>
      <c r="E100" s="16">
        <f t="shared" si="14"/>
        <v>191666.66666666701</v>
      </c>
      <c r="F100" s="17">
        <f t="shared" si="18"/>
        <v>469444.44444444473</v>
      </c>
      <c r="G100" s="16">
        <f t="shared" si="19"/>
        <v>23611111.111111082</v>
      </c>
      <c r="H100" s="16">
        <f t="shared" si="20"/>
        <v>76388888.88888903</v>
      </c>
      <c r="I100" s="16">
        <f t="shared" si="15"/>
        <v>211648.65879383154</v>
      </c>
      <c r="J100" s="16">
        <f t="shared" si="16"/>
        <v>209955.37493561895</v>
      </c>
      <c r="K100" s="17">
        <f t="shared" si="21"/>
        <v>421604.03372945049</v>
      </c>
      <c r="L100" s="16">
        <f t="shared" si="22"/>
        <v>16229498.68454626</v>
      </c>
      <c r="M100" s="16">
        <f t="shared" si="23"/>
        <v>83770501.315453738</v>
      </c>
      <c r="N100" s="16"/>
      <c r="O100" s="16">
        <f t="shared" si="17"/>
        <v>250000</v>
      </c>
      <c r="P100" s="16"/>
      <c r="Q100" s="16"/>
      <c r="R100" s="16"/>
    </row>
    <row r="101" spans="2:18" x14ac:dyDescent="0.4">
      <c r="B101">
        <v>86</v>
      </c>
      <c r="C101" s="15">
        <f t="shared" si="12"/>
        <v>46469</v>
      </c>
      <c r="D101" s="16">
        <f t="shared" si="13"/>
        <v>277777.77777777775</v>
      </c>
      <c r="E101" s="16">
        <f t="shared" si="14"/>
        <v>190972.22222222257</v>
      </c>
      <c r="F101" s="17">
        <f t="shared" si="18"/>
        <v>468750.00000000035</v>
      </c>
      <c r="G101" s="16">
        <f t="shared" si="19"/>
        <v>23888888.888888858</v>
      </c>
      <c r="H101" s="16">
        <f t="shared" si="20"/>
        <v>76111111.111111253</v>
      </c>
      <c r="I101" s="16">
        <f t="shared" si="15"/>
        <v>212177.7804408161</v>
      </c>
      <c r="J101" s="16">
        <f t="shared" si="16"/>
        <v>209426.25328863435</v>
      </c>
      <c r="K101" s="17">
        <f t="shared" si="21"/>
        <v>421604.03372945043</v>
      </c>
      <c r="L101" s="16">
        <f t="shared" si="22"/>
        <v>16441676.464987077</v>
      </c>
      <c r="M101" s="16">
        <f t="shared" si="23"/>
        <v>83558323.535012916</v>
      </c>
      <c r="N101" s="16"/>
      <c r="O101" s="16">
        <f t="shared" si="17"/>
        <v>250000</v>
      </c>
      <c r="P101" s="16"/>
      <c r="Q101" s="16"/>
      <c r="R101" s="16"/>
    </row>
    <row r="102" spans="2:18" x14ac:dyDescent="0.4">
      <c r="B102">
        <v>87</v>
      </c>
      <c r="C102" s="15">
        <f t="shared" si="12"/>
        <v>46500</v>
      </c>
      <c r="D102" s="16">
        <f t="shared" si="13"/>
        <v>277777.77777777775</v>
      </c>
      <c r="E102" s="16">
        <f t="shared" si="14"/>
        <v>190277.77777777813</v>
      </c>
      <c r="F102" s="17">
        <f t="shared" si="18"/>
        <v>468055.55555555585</v>
      </c>
      <c r="G102" s="16">
        <f t="shared" si="19"/>
        <v>24166666.666666634</v>
      </c>
      <c r="H102" s="16">
        <f t="shared" si="20"/>
        <v>75833333.333333477</v>
      </c>
      <c r="I102" s="16">
        <f t="shared" si="15"/>
        <v>212708.22489191813</v>
      </c>
      <c r="J102" s="16">
        <f t="shared" si="16"/>
        <v>208895.8088375323</v>
      </c>
      <c r="K102" s="17">
        <f t="shared" si="21"/>
        <v>421604.03372945043</v>
      </c>
      <c r="L102" s="16">
        <f t="shared" si="22"/>
        <v>16654384.689878995</v>
      </c>
      <c r="M102" s="16">
        <f t="shared" si="23"/>
        <v>83345615.310121</v>
      </c>
      <c r="N102" s="16"/>
      <c r="O102" s="16">
        <f t="shared" si="17"/>
        <v>250000</v>
      </c>
      <c r="P102" s="16"/>
      <c r="Q102" s="16"/>
      <c r="R102" s="16"/>
    </row>
    <row r="103" spans="2:18" x14ac:dyDescent="0.4">
      <c r="B103">
        <v>88</v>
      </c>
      <c r="C103" s="15">
        <f t="shared" si="12"/>
        <v>46530</v>
      </c>
      <c r="D103" s="16">
        <f t="shared" si="13"/>
        <v>277777.77777777775</v>
      </c>
      <c r="E103" s="16">
        <f t="shared" si="14"/>
        <v>189583.33333333369</v>
      </c>
      <c r="F103" s="17">
        <f t="shared" si="18"/>
        <v>467361.11111111147</v>
      </c>
      <c r="G103" s="16">
        <f t="shared" si="19"/>
        <v>24444444.444444411</v>
      </c>
      <c r="H103" s="16">
        <f t="shared" si="20"/>
        <v>75555555.555555701</v>
      </c>
      <c r="I103" s="16">
        <f t="shared" si="15"/>
        <v>213239.99545414795</v>
      </c>
      <c r="J103" s="16">
        <f t="shared" si="16"/>
        <v>208364.03827530253</v>
      </c>
      <c r="K103" s="17">
        <f t="shared" si="21"/>
        <v>421604.03372945049</v>
      </c>
      <c r="L103" s="16">
        <f t="shared" si="22"/>
        <v>16867624.685333144</v>
      </c>
      <c r="M103" s="16">
        <f t="shared" si="23"/>
        <v>83132375.314666852</v>
      </c>
      <c r="N103" s="16"/>
      <c r="O103" s="16">
        <f t="shared" si="17"/>
        <v>250000</v>
      </c>
      <c r="P103" s="16"/>
      <c r="Q103" s="16"/>
      <c r="R103" s="16"/>
    </row>
    <row r="104" spans="2:18" x14ac:dyDescent="0.4">
      <c r="B104">
        <v>89</v>
      </c>
      <c r="C104" s="15">
        <f t="shared" si="12"/>
        <v>46561</v>
      </c>
      <c r="D104" s="16">
        <f t="shared" si="13"/>
        <v>277777.77777777775</v>
      </c>
      <c r="E104" s="16">
        <f t="shared" si="14"/>
        <v>188888.88888888925</v>
      </c>
      <c r="F104" s="17">
        <f t="shared" si="18"/>
        <v>466666.66666666698</v>
      </c>
      <c r="G104" s="16">
        <f t="shared" si="19"/>
        <v>24722222.222222187</v>
      </c>
      <c r="H104" s="16">
        <f t="shared" si="20"/>
        <v>75277777.777777925</v>
      </c>
      <c r="I104" s="16">
        <f t="shared" si="15"/>
        <v>213773.09544278332</v>
      </c>
      <c r="J104" s="16">
        <f t="shared" si="16"/>
        <v>207830.93828666722</v>
      </c>
      <c r="K104" s="17">
        <f t="shared" si="21"/>
        <v>421604.03372945054</v>
      </c>
      <c r="L104" s="16">
        <f t="shared" si="22"/>
        <v>17081397.780775927</v>
      </c>
      <c r="M104" s="16">
        <f t="shared" si="23"/>
        <v>82918602.219224066</v>
      </c>
      <c r="N104" s="16"/>
      <c r="O104" s="16">
        <f t="shared" si="17"/>
        <v>250000</v>
      </c>
      <c r="P104" s="16"/>
      <c r="Q104" s="16"/>
      <c r="R104" s="16"/>
    </row>
    <row r="105" spans="2:18" x14ac:dyDescent="0.4">
      <c r="B105">
        <v>90</v>
      </c>
      <c r="C105" s="15">
        <f t="shared" si="12"/>
        <v>46591</v>
      </c>
      <c r="D105" s="16">
        <f t="shared" si="13"/>
        <v>277777.77777777775</v>
      </c>
      <c r="E105" s="16">
        <f t="shared" si="14"/>
        <v>188194.44444444482</v>
      </c>
      <c r="F105" s="17">
        <f t="shared" si="18"/>
        <v>465972.2222222226</v>
      </c>
      <c r="G105" s="16">
        <f t="shared" si="19"/>
        <v>24999999.999999963</v>
      </c>
      <c r="H105" s="16">
        <f t="shared" si="20"/>
        <v>75000000.000000149</v>
      </c>
      <c r="I105" s="16">
        <f t="shared" si="15"/>
        <v>214307.52818139028</v>
      </c>
      <c r="J105" s="16">
        <f t="shared" si="16"/>
        <v>207296.5055480602</v>
      </c>
      <c r="K105" s="17">
        <f t="shared" si="21"/>
        <v>421604.03372945049</v>
      </c>
      <c r="L105" s="16">
        <f t="shared" si="22"/>
        <v>17295705.308957316</v>
      </c>
      <c r="M105" s="16">
        <f t="shared" si="23"/>
        <v>82704294.691042677</v>
      </c>
      <c r="N105" s="16"/>
      <c r="O105" s="16">
        <f t="shared" si="17"/>
        <v>250000</v>
      </c>
      <c r="P105" s="16"/>
      <c r="Q105" s="16"/>
      <c r="R105" s="16"/>
    </row>
    <row r="106" spans="2:18" x14ac:dyDescent="0.4">
      <c r="B106">
        <v>91</v>
      </c>
      <c r="C106" s="15">
        <f t="shared" si="12"/>
        <v>46622</v>
      </c>
      <c r="D106" s="16">
        <f t="shared" si="13"/>
        <v>277777.77777777775</v>
      </c>
      <c r="E106" s="16">
        <f t="shared" si="14"/>
        <v>187500.00000000038</v>
      </c>
      <c r="F106" s="17">
        <f t="shared" si="18"/>
        <v>465277.7777777781</v>
      </c>
      <c r="G106" s="16">
        <f t="shared" si="19"/>
        <v>25277777.777777739</v>
      </c>
      <c r="H106" s="16">
        <f t="shared" si="20"/>
        <v>74722222.222222373</v>
      </c>
      <c r="I106" s="16">
        <f t="shared" si="15"/>
        <v>214843.29700184381</v>
      </c>
      <c r="J106" s="16">
        <f t="shared" si="16"/>
        <v>206760.73672760674</v>
      </c>
      <c r="K106" s="17">
        <f t="shared" si="21"/>
        <v>421604.03372945054</v>
      </c>
      <c r="L106" s="16">
        <f t="shared" si="22"/>
        <v>17510548.605959158</v>
      </c>
      <c r="M106" s="16">
        <f t="shared" si="23"/>
        <v>82489451.394040838</v>
      </c>
      <c r="N106" s="16"/>
      <c r="O106" s="16">
        <f t="shared" si="17"/>
        <v>250000</v>
      </c>
      <c r="P106" s="16"/>
      <c r="Q106" s="16"/>
      <c r="R106" s="16"/>
    </row>
    <row r="107" spans="2:18" x14ac:dyDescent="0.4">
      <c r="B107">
        <v>92</v>
      </c>
      <c r="C107" s="15">
        <f t="shared" si="12"/>
        <v>46653</v>
      </c>
      <c r="D107" s="16">
        <f t="shared" si="13"/>
        <v>277777.77777777775</v>
      </c>
      <c r="E107" s="16">
        <f t="shared" si="14"/>
        <v>186805.55555555594</v>
      </c>
      <c r="F107" s="17">
        <f t="shared" si="18"/>
        <v>464583.33333333372</v>
      </c>
      <c r="G107" s="16">
        <f t="shared" si="19"/>
        <v>25555555.555555515</v>
      </c>
      <c r="H107" s="16">
        <f t="shared" si="20"/>
        <v>74444444.444444597</v>
      </c>
      <c r="I107" s="16">
        <f t="shared" si="15"/>
        <v>215380.40524434834</v>
      </c>
      <c r="J107" s="16">
        <f t="shared" si="16"/>
        <v>206223.62848510215</v>
      </c>
      <c r="K107" s="17">
        <f t="shared" si="21"/>
        <v>421604.03372945049</v>
      </c>
      <c r="L107" s="16">
        <f t="shared" si="22"/>
        <v>17725929.011203505</v>
      </c>
      <c r="M107" s="16">
        <f t="shared" si="23"/>
        <v>82274070.988796487</v>
      </c>
      <c r="N107" s="16"/>
      <c r="O107" s="16">
        <f t="shared" si="17"/>
        <v>250000</v>
      </c>
      <c r="P107" s="16"/>
      <c r="Q107" s="16"/>
      <c r="R107" s="16"/>
    </row>
    <row r="108" spans="2:18" x14ac:dyDescent="0.4">
      <c r="B108">
        <v>93</v>
      </c>
      <c r="C108" s="15">
        <f t="shared" si="12"/>
        <v>46683</v>
      </c>
      <c r="D108" s="16">
        <f t="shared" si="13"/>
        <v>277777.77777777775</v>
      </c>
      <c r="E108" s="16">
        <f t="shared" si="14"/>
        <v>186111.1111111115</v>
      </c>
      <c r="F108" s="17">
        <f t="shared" si="18"/>
        <v>463888.88888888923</v>
      </c>
      <c r="G108" s="16">
        <f t="shared" si="19"/>
        <v>25833333.333333291</v>
      </c>
      <c r="H108" s="16">
        <f t="shared" si="20"/>
        <v>74166666.666666821</v>
      </c>
      <c r="I108" s="16">
        <f t="shared" si="15"/>
        <v>215918.85625745924</v>
      </c>
      <c r="J108" s="16">
        <f t="shared" si="16"/>
        <v>205685.17747199125</v>
      </c>
      <c r="K108" s="17">
        <f t="shared" si="21"/>
        <v>421604.03372945049</v>
      </c>
      <c r="L108" s="16">
        <f t="shared" si="22"/>
        <v>17941847.867460966</v>
      </c>
      <c r="M108" s="16">
        <f t="shared" si="23"/>
        <v>82058152.132539034</v>
      </c>
      <c r="N108" s="16"/>
      <c r="O108" s="16">
        <f t="shared" si="17"/>
        <v>250000</v>
      </c>
      <c r="P108" s="16"/>
      <c r="Q108" s="16"/>
      <c r="R108" s="16"/>
    </row>
    <row r="109" spans="2:18" x14ac:dyDescent="0.4">
      <c r="B109">
        <v>94</v>
      </c>
      <c r="C109" s="15">
        <f t="shared" si="12"/>
        <v>46714</v>
      </c>
      <c r="D109" s="16">
        <f t="shared" si="13"/>
        <v>277777.77777777775</v>
      </c>
      <c r="E109" s="16">
        <f t="shared" si="14"/>
        <v>185416.66666666706</v>
      </c>
      <c r="F109" s="17">
        <f t="shared" si="18"/>
        <v>463194.44444444485</v>
      </c>
      <c r="G109" s="16">
        <f t="shared" si="19"/>
        <v>26111111.111111067</v>
      </c>
      <c r="H109" s="16">
        <f t="shared" si="20"/>
        <v>73888888.888889045</v>
      </c>
      <c r="I109" s="16">
        <f t="shared" si="15"/>
        <v>216458.65339810291</v>
      </c>
      <c r="J109" s="16">
        <f t="shared" si="16"/>
        <v>205145.38033134758</v>
      </c>
      <c r="K109" s="17">
        <f t="shared" si="21"/>
        <v>421604.03372945049</v>
      </c>
      <c r="L109" s="16">
        <f t="shared" si="22"/>
        <v>18158306.52085907</v>
      </c>
      <c r="M109" s="16">
        <f t="shared" si="23"/>
        <v>81841693.479140937</v>
      </c>
      <c r="N109" s="16"/>
      <c r="O109" s="16">
        <f t="shared" si="17"/>
        <v>250000</v>
      </c>
      <c r="P109" s="16"/>
      <c r="Q109" s="16"/>
      <c r="R109" s="16"/>
    </row>
    <row r="110" spans="2:18" x14ac:dyDescent="0.4">
      <c r="B110">
        <v>95</v>
      </c>
      <c r="C110" s="15">
        <f t="shared" si="12"/>
        <v>46744</v>
      </c>
      <c r="D110" s="16">
        <f t="shared" si="13"/>
        <v>277777.77777777775</v>
      </c>
      <c r="E110" s="16">
        <f t="shared" si="14"/>
        <v>184722.22222222263</v>
      </c>
      <c r="F110" s="17">
        <f t="shared" si="18"/>
        <v>462500.00000000035</v>
      </c>
      <c r="G110" s="16">
        <f t="shared" si="19"/>
        <v>26388888.888888843</v>
      </c>
      <c r="H110" s="16">
        <f t="shared" si="20"/>
        <v>73611111.111111268</v>
      </c>
      <c r="I110" s="16">
        <f t="shared" si="15"/>
        <v>216999.80003159813</v>
      </c>
      <c r="J110" s="16">
        <f t="shared" si="16"/>
        <v>204604.23369785235</v>
      </c>
      <c r="K110" s="17">
        <f t="shared" si="21"/>
        <v>421604.03372945049</v>
      </c>
      <c r="L110" s="16">
        <f t="shared" si="22"/>
        <v>18375306.320890669</v>
      </c>
      <c r="M110" s="16">
        <f t="shared" si="23"/>
        <v>81624693.679109335</v>
      </c>
      <c r="N110" s="16"/>
      <c r="O110" s="16">
        <f t="shared" si="17"/>
        <v>250000</v>
      </c>
      <c r="P110" s="16"/>
      <c r="Q110" s="16"/>
      <c r="R110" s="16"/>
    </row>
    <row r="111" spans="2:18" x14ac:dyDescent="0.4">
      <c r="B111">
        <v>96</v>
      </c>
      <c r="C111" s="15">
        <f t="shared" si="12"/>
        <v>46775</v>
      </c>
      <c r="D111" s="16">
        <f t="shared" si="13"/>
        <v>277777.77777777775</v>
      </c>
      <c r="E111" s="16">
        <f t="shared" si="14"/>
        <v>184027.77777777819</v>
      </c>
      <c r="F111" s="17">
        <f t="shared" si="18"/>
        <v>461805.55555555597</v>
      </c>
      <c r="G111" s="16">
        <f t="shared" si="19"/>
        <v>26666666.666666619</v>
      </c>
      <c r="H111" s="16">
        <f t="shared" si="20"/>
        <v>73333333.333333492</v>
      </c>
      <c r="I111" s="16">
        <f t="shared" si="15"/>
        <v>217542.2995316771</v>
      </c>
      <c r="J111" s="16">
        <f t="shared" si="16"/>
        <v>204061.7341977733</v>
      </c>
      <c r="K111" s="17">
        <f t="shared" si="21"/>
        <v>421604.03372945043</v>
      </c>
      <c r="L111" s="16">
        <f t="shared" si="22"/>
        <v>18592848.620422345</v>
      </c>
      <c r="M111" s="16">
        <f t="shared" si="23"/>
        <v>81407151.379577652</v>
      </c>
      <c r="N111" s="16"/>
      <c r="O111" s="16">
        <f t="shared" si="17"/>
        <v>250000</v>
      </c>
      <c r="P111" s="16"/>
      <c r="Q111" s="16"/>
      <c r="R111" s="16"/>
    </row>
    <row r="112" spans="2:18" x14ac:dyDescent="0.4">
      <c r="B112">
        <v>97</v>
      </c>
      <c r="C112" s="15">
        <f t="shared" si="12"/>
        <v>46806</v>
      </c>
      <c r="D112" s="16">
        <f t="shared" si="13"/>
        <v>277777.77777777775</v>
      </c>
      <c r="E112" s="16">
        <f t="shared" si="14"/>
        <v>183333.33333333372</v>
      </c>
      <c r="F112" s="17">
        <f t="shared" si="18"/>
        <v>461111.11111111147</v>
      </c>
      <c r="G112" s="16">
        <f t="shared" si="19"/>
        <v>26944444.444444396</v>
      </c>
      <c r="H112" s="16">
        <f t="shared" si="20"/>
        <v>73055555.555555716</v>
      </c>
      <c r="I112" s="16">
        <f t="shared" si="15"/>
        <v>218086.15528050633</v>
      </c>
      <c r="J112" s="16">
        <f t="shared" si="16"/>
        <v>203517.87844894413</v>
      </c>
      <c r="K112" s="17">
        <f t="shared" si="21"/>
        <v>421604.03372945043</v>
      </c>
      <c r="L112" s="16">
        <f t="shared" si="22"/>
        <v>18810934.775702853</v>
      </c>
      <c r="M112" s="16">
        <f t="shared" si="23"/>
        <v>81189065.224297151</v>
      </c>
      <c r="N112" s="16"/>
      <c r="O112" s="16">
        <f t="shared" si="17"/>
        <v>250000</v>
      </c>
      <c r="P112" s="16"/>
      <c r="Q112" s="16"/>
      <c r="R112" s="16"/>
    </row>
    <row r="113" spans="2:18" x14ac:dyDescent="0.4">
      <c r="B113">
        <v>98</v>
      </c>
      <c r="C113" s="15">
        <f t="shared" si="12"/>
        <v>46835</v>
      </c>
      <c r="D113" s="16">
        <f t="shared" si="13"/>
        <v>277777.77777777775</v>
      </c>
      <c r="E113" s="16">
        <f t="shared" si="14"/>
        <v>182638.88888888928</v>
      </c>
      <c r="F113" s="17">
        <f t="shared" si="18"/>
        <v>460416.66666666704</v>
      </c>
      <c r="G113" s="16">
        <f t="shared" si="19"/>
        <v>27222222.222222172</v>
      </c>
      <c r="H113" s="16">
        <f t="shared" si="20"/>
        <v>72777777.77777794</v>
      </c>
      <c r="I113" s="16">
        <f t="shared" si="15"/>
        <v>218631.37066870762</v>
      </c>
      <c r="J113" s="16">
        <f t="shared" si="16"/>
        <v>202972.6630607429</v>
      </c>
      <c r="K113" s="17">
        <f t="shared" si="21"/>
        <v>421604.03372945054</v>
      </c>
      <c r="L113" s="16">
        <f t="shared" si="22"/>
        <v>19029566.146371562</v>
      </c>
      <c r="M113" s="16">
        <f t="shared" si="23"/>
        <v>80970433.853628442</v>
      </c>
      <c r="N113" s="16"/>
      <c r="O113" s="16">
        <f t="shared" si="17"/>
        <v>250000</v>
      </c>
      <c r="P113" s="16"/>
      <c r="Q113" s="16"/>
      <c r="R113" s="16"/>
    </row>
    <row r="114" spans="2:18" x14ac:dyDescent="0.4">
      <c r="B114">
        <v>99</v>
      </c>
      <c r="C114" s="15">
        <f t="shared" si="12"/>
        <v>46866</v>
      </c>
      <c r="D114" s="16">
        <f t="shared" si="13"/>
        <v>277777.77777777775</v>
      </c>
      <c r="E114" s="16">
        <f t="shared" si="14"/>
        <v>181944.44444444485</v>
      </c>
      <c r="F114" s="17">
        <f t="shared" si="18"/>
        <v>459722.2222222226</v>
      </c>
      <c r="G114" s="16">
        <f t="shared" si="19"/>
        <v>27499999.999999948</v>
      </c>
      <c r="H114" s="16">
        <f t="shared" si="20"/>
        <v>72500000.000000164</v>
      </c>
      <c r="I114" s="16">
        <f t="shared" si="15"/>
        <v>219177.94909537933</v>
      </c>
      <c r="J114" s="16">
        <f t="shared" si="16"/>
        <v>202426.0846340711</v>
      </c>
      <c r="K114" s="17">
        <f t="shared" si="21"/>
        <v>421604.03372945043</v>
      </c>
      <c r="L114" s="16">
        <f t="shared" si="22"/>
        <v>19248744.095466942</v>
      </c>
      <c r="M114" s="16">
        <f t="shared" si="23"/>
        <v>80751255.904533058</v>
      </c>
      <c r="N114" s="16"/>
      <c r="O114" s="16">
        <f t="shared" si="17"/>
        <v>250000</v>
      </c>
      <c r="P114" s="16"/>
      <c r="Q114" s="16"/>
      <c r="R114" s="16"/>
    </row>
    <row r="115" spans="2:18" x14ac:dyDescent="0.4">
      <c r="B115">
        <v>100</v>
      </c>
      <c r="C115" s="15">
        <f t="shared" si="12"/>
        <v>46896</v>
      </c>
      <c r="D115" s="16">
        <f t="shared" si="13"/>
        <v>277777.77777777775</v>
      </c>
      <c r="E115" s="16">
        <f t="shared" si="14"/>
        <v>181250.00000000041</v>
      </c>
      <c r="F115" s="17">
        <f t="shared" si="18"/>
        <v>459027.77777777816</v>
      </c>
      <c r="G115" s="16">
        <f t="shared" si="19"/>
        <v>27777777.777777724</v>
      </c>
      <c r="H115" s="16">
        <f t="shared" si="20"/>
        <v>72222222.222222388</v>
      </c>
      <c r="I115" s="16">
        <f t="shared" si="15"/>
        <v>219725.8939681178</v>
      </c>
      <c r="J115" s="16">
        <f t="shared" si="16"/>
        <v>201878.13976133266</v>
      </c>
      <c r="K115" s="17">
        <f t="shared" si="21"/>
        <v>421604.03372945043</v>
      </c>
      <c r="L115" s="16">
        <f t="shared" si="22"/>
        <v>19468469.989435058</v>
      </c>
      <c r="M115" s="16">
        <f t="shared" si="23"/>
        <v>80531530.010564938</v>
      </c>
      <c r="N115" s="16"/>
      <c r="O115" s="16">
        <f t="shared" si="17"/>
        <v>250000</v>
      </c>
      <c r="P115" s="16"/>
      <c r="Q115" s="16"/>
      <c r="R115" s="16"/>
    </row>
    <row r="116" spans="2:18" x14ac:dyDescent="0.4">
      <c r="B116">
        <v>101</v>
      </c>
      <c r="C116" s="15">
        <f t="shared" si="12"/>
        <v>46927</v>
      </c>
      <c r="D116" s="16">
        <f t="shared" si="13"/>
        <v>277777.77777777775</v>
      </c>
      <c r="E116" s="16">
        <f t="shared" si="14"/>
        <v>180555.55555555597</v>
      </c>
      <c r="F116" s="17">
        <f t="shared" si="18"/>
        <v>458333.33333333372</v>
      </c>
      <c r="G116" s="16">
        <f t="shared" si="19"/>
        <v>28055555.5555555</v>
      </c>
      <c r="H116" s="16">
        <f t="shared" si="20"/>
        <v>71944444.444444612</v>
      </c>
      <c r="I116" s="16">
        <f t="shared" si="15"/>
        <v>220275.20870303811</v>
      </c>
      <c r="J116" s="16">
        <f t="shared" si="16"/>
        <v>201328.82502641238</v>
      </c>
      <c r="K116" s="17">
        <f t="shared" si="21"/>
        <v>421604.03372945049</v>
      </c>
      <c r="L116" s="16">
        <f t="shared" si="22"/>
        <v>19688745.198138095</v>
      </c>
      <c r="M116" s="16">
        <f t="shared" si="23"/>
        <v>80311254.801861897</v>
      </c>
      <c r="N116" s="16"/>
      <c r="O116" s="16">
        <f t="shared" si="17"/>
        <v>250000</v>
      </c>
      <c r="P116" s="16"/>
      <c r="Q116" s="16"/>
      <c r="R116" s="16"/>
    </row>
    <row r="117" spans="2:18" x14ac:dyDescent="0.4">
      <c r="B117">
        <v>102</v>
      </c>
      <c r="C117" s="15">
        <f t="shared" si="12"/>
        <v>46957</v>
      </c>
      <c r="D117" s="16">
        <f t="shared" si="13"/>
        <v>277777.77777777775</v>
      </c>
      <c r="E117" s="16">
        <f t="shared" si="14"/>
        <v>179861.11111111153</v>
      </c>
      <c r="F117" s="17">
        <f t="shared" si="18"/>
        <v>457638.88888888928</v>
      </c>
      <c r="G117" s="16">
        <f t="shared" si="19"/>
        <v>28333333.333333276</v>
      </c>
      <c r="H117" s="16">
        <f t="shared" si="20"/>
        <v>71666666.666666836</v>
      </c>
      <c r="I117" s="16">
        <f t="shared" si="15"/>
        <v>220825.89672479575</v>
      </c>
      <c r="J117" s="16">
        <f t="shared" si="16"/>
        <v>200778.13700465483</v>
      </c>
      <c r="K117" s="17">
        <f t="shared" si="21"/>
        <v>421604.03372945054</v>
      </c>
      <c r="L117" s="16">
        <f t="shared" si="22"/>
        <v>19909571.094862889</v>
      </c>
      <c r="M117" s="16">
        <f t="shared" si="23"/>
        <v>80090428.905137107</v>
      </c>
      <c r="N117" s="16"/>
      <c r="O117" s="16">
        <f t="shared" si="17"/>
        <v>250000</v>
      </c>
      <c r="P117" s="16"/>
      <c r="Q117" s="16"/>
      <c r="R117" s="16"/>
    </row>
    <row r="118" spans="2:18" x14ac:dyDescent="0.4">
      <c r="B118">
        <v>103</v>
      </c>
      <c r="C118" s="15">
        <f t="shared" si="12"/>
        <v>46988</v>
      </c>
      <c r="D118" s="16">
        <f t="shared" si="13"/>
        <v>277777.77777777775</v>
      </c>
      <c r="E118" s="16">
        <f t="shared" si="14"/>
        <v>179166.66666666709</v>
      </c>
      <c r="F118" s="17">
        <f t="shared" si="18"/>
        <v>456944.44444444485</v>
      </c>
      <c r="G118" s="16">
        <f t="shared" si="19"/>
        <v>28611111.111111052</v>
      </c>
      <c r="H118" s="16">
        <f t="shared" si="20"/>
        <v>71388888.888889059</v>
      </c>
      <c r="I118" s="16">
        <f t="shared" si="15"/>
        <v>221377.96146660773</v>
      </c>
      <c r="J118" s="16">
        <f t="shared" si="16"/>
        <v>200226.07226284276</v>
      </c>
      <c r="K118" s="17">
        <f t="shared" si="21"/>
        <v>421604.03372945049</v>
      </c>
      <c r="L118" s="16">
        <f t="shared" si="22"/>
        <v>20130949.056329496</v>
      </c>
      <c r="M118" s="16">
        <f t="shared" si="23"/>
        <v>79869050.943670496</v>
      </c>
      <c r="N118" s="16"/>
      <c r="O118" s="16">
        <f t="shared" si="17"/>
        <v>250000</v>
      </c>
      <c r="P118" s="16"/>
      <c r="Q118" s="16"/>
      <c r="R118" s="16"/>
    </row>
    <row r="119" spans="2:18" x14ac:dyDescent="0.4">
      <c r="B119">
        <v>104</v>
      </c>
      <c r="C119" s="15">
        <f t="shared" si="12"/>
        <v>47019</v>
      </c>
      <c r="D119" s="16">
        <f t="shared" si="13"/>
        <v>277777.77777777775</v>
      </c>
      <c r="E119" s="16">
        <f t="shared" si="14"/>
        <v>178472.22222222266</v>
      </c>
      <c r="F119" s="17">
        <f t="shared" si="18"/>
        <v>456250.00000000041</v>
      </c>
      <c r="G119" s="16">
        <f t="shared" si="19"/>
        <v>28888888.888888828</v>
      </c>
      <c r="H119" s="16">
        <f t="shared" si="20"/>
        <v>71111111.111111283</v>
      </c>
      <c r="I119" s="16">
        <f t="shared" si="15"/>
        <v>221931.4063702742</v>
      </c>
      <c r="J119" s="16">
        <f t="shared" si="16"/>
        <v>199672.62735917629</v>
      </c>
      <c r="K119" s="17">
        <f t="shared" si="21"/>
        <v>421604.03372945049</v>
      </c>
      <c r="L119" s="16">
        <f t="shared" si="22"/>
        <v>20352880.462699771</v>
      </c>
      <c r="M119" s="16">
        <f t="shared" si="23"/>
        <v>79647119.537300229</v>
      </c>
      <c r="N119" s="16"/>
      <c r="O119" s="16">
        <f t="shared" si="17"/>
        <v>250000</v>
      </c>
      <c r="P119" s="16"/>
      <c r="Q119" s="16"/>
      <c r="R119" s="16"/>
    </row>
    <row r="120" spans="2:18" x14ac:dyDescent="0.4">
      <c r="B120">
        <v>105</v>
      </c>
      <c r="C120" s="15">
        <f t="shared" si="12"/>
        <v>47049</v>
      </c>
      <c r="D120" s="16">
        <f t="shared" si="13"/>
        <v>277777.77777777775</v>
      </c>
      <c r="E120" s="16">
        <f t="shared" si="14"/>
        <v>177777.77777777822</v>
      </c>
      <c r="F120" s="17">
        <f t="shared" si="18"/>
        <v>455555.55555555597</v>
      </c>
      <c r="G120" s="16">
        <f t="shared" si="19"/>
        <v>29166666.666666605</v>
      </c>
      <c r="H120" s="16">
        <f t="shared" si="20"/>
        <v>70833333.333333507</v>
      </c>
      <c r="I120" s="16">
        <f t="shared" si="15"/>
        <v>222486.23488619988</v>
      </c>
      <c r="J120" s="16">
        <f t="shared" si="16"/>
        <v>199117.79884325058</v>
      </c>
      <c r="K120" s="17">
        <f t="shared" si="21"/>
        <v>421604.03372945043</v>
      </c>
      <c r="L120" s="16">
        <f t="shared" si="22"/>
        <v>20575366.69758597</v>
      </c>
      <c r="M120" s="16">
        <f t="shared" si="23"/>
        <v>79424633.30241403</v>
      </c>
      <c r="N120" s="16"/>
      <c r="O120" s="16">
        <f t="shared" si="17"/>
        <v>250000</v>
      </c>
      <c r="P120" s="16"/>
      <c r="Q120" s="16"/>
      <c r="R120" s="16"/>
    </row>
    <row r="121" spans="2:18" x14ac:dyDescent="0.4">
      <c r="B121">
        <v>106</v>
      </c>
      <c r="C121" s="15">
        <f t="shared" si="12"/>
        <v>47080</v>
      </c>
      <c r="D121" s="16">
        <f t="shared" si="13"/>
        <v>277777.77777777775</v>
      </c>
      <c r="E121" s="16">
        <f t="shared" si="14"/>
        <v>177083.33333333378</v>
      </c>
      <c r="F121" s="17">
        <f t="shared" si="18"/>
        <v>454861.11111111153</v>
      </c>
      <c r="G121" s="16">
        <f t="shared" si="19"/>
        <v>29444444.444444381</v>
      </c>
      <c r="H121" s="16">
        <f t="shared" si="20"/>
        <v>70555555.555555731</v>
      </c>
      <c r="I121" s="16">
        <f t="shared" si="15"/>
        <v>223042.4504734154</v>
      </c>
      <c r="J121" s="16">
        <f t="shared" si="16"/>
        <v>198561.58325603508</v>
      </c>
      <c r="K121" s="17">
        <f t="shared" si="21"/>
        <v>421604.03372945049</v>
      </c>
      <c r="L121" s="16">
        <f t="shared" si="22"/>
        <v>20798409.148059387</v>
      </c>
      <c r="M121" s="16">
        <f t="shared" si="23"/>
        <v>79201590.851940617</v>
      </c>
      <c r="N121" s="16"/>
      <c r="O121" s="16">
        <f t="shared" si="17"/>
        <v>250000</v>
      </c>
      <c r="P121" s="16"/>
      <c r="Q121" s="16"/>
      <c r="R121" s="16"/>
    </row>
    <row r="122" spans="2:18" x14ac:dyDescent="0.4">
      <c r="B122">
        <v>107</v>
      </c>
      <c r="C122" s="15">
        <f t="shared" si="12"/>
        <v>47110</v>
      </c>
      <c r="D122" s="16">
        <f t="shared" si="13"/>
        <v>277777.77777777775</v>
      </c>
      <c r="E122" s="16">
        <f t="shared" si="14"/>
        <v>176388.88888888934</v>
      </c>
      <c r="F122" s="17">
        <f t="shared" si="18"/>
        <v>454166.66666666709</v>
      </c>
      <c r="G122" s="16">
        <f t="shared" si="19"/>
        <v>29722222.222222157</v>
      </c>
      <c r="H122" s="16">
        <f t="shared" si="20"/>
        <v>70277777.777777955</v>
      </c>
      <c r="I122" s="16">
        <f t="shared" si="15"/>
        <v>223600.05659959893</v>
      </c>
      <c r="J122" s="16">
        <f t="shared" si="16"/>
        <v>198003.97712985156</v>
      </c>
      <c r="K122" s="17">
        <f t="shared" si="21"/>
        <v>421604.03372945049</v>
      </c>
      <c r="L122" s="16">
        <f t="shared" si="22"/>
        <v>21022009.204658985</v>
      </c>
      <c r="M122" s="16">
        <f t="shared" si="23"/>
        <v>78977990.795341015</v>
      </c>
      <c r="N122" s="16"/>
      <c r="O122" s="16">
        <f t="shared" si="17"/>
        <v>250000</v>
      </c>
      <c r="P122" s="16"/>
      <c r="Q122" s="16"/>
      <c r="R122" s="16"/>
    </row>
    <row r="123" spans="2:18" x14ac:dyDescent="0.4">
      <c r="B123">
        <v>108</v>
      </c>
      <c r="C123" s="15">
        <f t="shared" si="12"/>
        <v>47141</v>
      </c>
      <c r="D123" s="16">
        <f t="shared" si="13"/>
        <v>277777.77777777775</v>
      </c>
      <c r="E123" s="16">
        <f t="shared" si="14"/>
        <v>175694.4444444449</v>
      </c>
      <c r="F123" s="17">
        <f t="shared" si="18"/>
        <v>453472.22222222266</v>
      </c>
      <c r="G123" s="16">
        <f t="shared" si="19"/>
        <v>29999999.999999933</v>
      </c>
      <c r="H123" s="16">
        <f t="shared" si="20"/>
        <v>70000000.000000179</v>
      </c>
      <c r="I123" s="16">
        <f t="shared" si="15"/>
        <v>224159.05674109791</v>
      </c>
      <c r="J123" s="16">
        <f t="shared" si="16"/>
        <v>197444.97698835257</v>
      </c>
      <c r="K123" s="17">
        <f t="shared" si="21"/>
        <v>421604.03372945049</v>
      </c>
      <c r="L123" s="16">
        <f t="shared" si="22"/>
        <v>21246168.261400081</v>
      </c>
      <c r="M123" s="16">
        <f t="shared" si="23"/>
        <v>78753831.738599911</v>
      </c>
      <c r="N123" s="16"/>
      <c r="O123" s="16">
        <f t="shared" si="17"/>
        <v>250000</v>
      </c>
      <c r="P123" s="16"/>
      <c r="Q123" s="16"/>
      <c r="R123" s="16"/>
    </row>
    <row r="124" spans="2:18" x14ac:dyDescent="0.4">
      <c r="B124">
        <v>109</v>
      </c>
      <c r="C124" s="15">
        <f t="shared" si="12"/>
        <v>47172</v>
      </c>
      <c r="D124" s="16">
        <f t="shared" si="13"/>
        <v>277777.77777777775</v>
      </c>
      <c r="E124" s="16">
        <f t="shared" si="14"/>
        <v>175000.00000000044</v>
      </c>
      <c r="F124" s="17">
        <f t="shared" si="18"/>
        <v>452777.77777777822</v>
      </c>
      <c r="G124" s="16">
        <f t="shared" si="19"/>
        <v>30277777.777777709</v>
      </c>
      <c r="H124" s="16">
        <f t="shared" si="20"/>
        <v>69722222.222222403</v>
      </c>
      <c r="I124" s="16">
        <f t="shared" si="15"/>
        <v>224719.4543829507</v>
      </c>
      <c r="J124" s="16">
        <f t="shared" si="16"/>
        <v>196884.57934649981</v>
      </c>
      <c r="K124" s="17">
        <f t="shared" si="21"/>
        <v>421604.03372945054</v>
      </c>
      <c r="L124" s="16">
        <f t="shared" si="22"/>
        <v>21470887.715783034</v>
      </c>
      <c r="M124" s="16">
        <f t="shared" si="23"/>
        <v>78529112.284216955</v>
      </c>
      <c r="N124" s="16"/>
      <c r="O124" s="16">
        <f t="shared" si="17"/>
        <v>250000</v>
      </c>
      <c r="P124" s="16"/>
      <c r="Q124" s="16"/>
      <c r="R124" s="16"/>
    </row>
    <row r="125" spans="2:18" x14ac:dyDescent="0.4">
      <c r="B125">
        <v>110</v>
      </c>
      <c r="C125" s="15">
        <f t="shared" si="12"/>
        <v>47200</v>
      </c>
      <c r="D125" s="16">
        <f t="shared" si="13"/>
        <v>277777.77777777775</v>
      </c>
      <c r="E125" s="16">
        <f t="shared" si="14"/>
        <v>174305.555555556</v>
      </c>
      <c r="F125" s="17">
        <f t="shared" si="18"/>
        <v>452083.33333333372</v>
      </c>
      <c r="G125" s="16">
        <f t="shared" si="19"/>
        <v>30555555.555555485</v>
      </c>
      <c r="H125" s="16">
        <f t="shared" si="20"/>
        <v>69444444.444444627</v>
      </c>
      <c r="I125" s="16">
        <f t="shared" si="15"/>
        <v>225281.25301890806</v>
      </c>
      <c r="J125" s="16">
        <f t="shared" si="16"/>
        <v>196322.78071054246</v>
      </c>
      <c r="K125" s="17">
        <f t="shared" si="21"/>
        <v>421604.03372945054</v>
      </c>
      <c r="L125" s="16">
        <f t="shared" si="22"/>
        <v>21696168.968801942</v>
      </c>
      <c r="M125" s="16">
        <f t="shared" si="23"/>
        <v>78303831.031198055</v>
      </c>
      <c r="N125" s="16"/>
      <c r="O125" s="16">
        <f t="shared" si="17"/>
        <v>250000</v>
      </c>
      <c r="P125" s="16"/>
      <c r="Q125" s="16"/>
      <c r="R125" s="16"/>
    </row>
    <row r="126" spans="2:18" x14ac:dyDescent="0.4">
      <c r="B126">
        <v>111</v>
      </c>
      <c r="C126" s="15">
        <f t="shared" si="12"/>
        <v>47231</v>
      </c>
      <c r="D126" s="16">
        <f t="shared" si="13"/>
        <v>277777.77777777775</v>
      </c>
      <c r="E126" s="16">
        <f t="shared" si="14"/>
        <v>173611.11111111156</v>
      </c>
      <c r="F126" s="17">
        <f t="shared" si="18"/>
        <v>451388.88888888934</v>
      </c>
      <c r="G126" s="16">
        <f t="shared" si="19"/>
        <v>30833333.333333261</v>
      </c>
      <c r="H126" s="16">
        <f t="shared" si="20"/>
        <v>69166666.66666685</v>
      </c>
      <c r="I126" s="16">
        <f t="shared" si="15"/>
        <v>225844.45615145532</v>
      </c>
      <c r="J126" s="16">
        <f t="shared" si="16"/>
        <v>195759.57757799514</v>
      </c>
      <c r="K126" s="17">
        <f t="shared" si="21"/>
        <v>421604.03372945043</v>
      </c>
      <c r="L126" s="16">
        <f t="shared" si="22"/>
        <v>21922013.424953397</v>
      </c>
      <c r="M126" s="16">
        <f t="shared" si="23"/>
        <v>78077986.575046599</v>
      </c>
      <c r="N126" s="16"/>
      <c r="O126" s="16">
        <f t="shared" si="17"/>
        <v>250000</v>
      </c>
      <c r="P126" s="16"/>
      <c r="Q126" s="16"/>
      <c r="R126" s="16"/>
    </row>
    <row r="127" spans="2:18" x14ac:dyDescent="0.4">
      <c r="B127">
        <v>112</v>
      </c>
      <c r="C127" s="15">
        <f t="shared" si="12"/>
        <v>47261</v>
      </c>
      <c r="D127" s="16">
        <f t="shared" si="13"/>
        <v>277777.77777777775</v>
      </c>
      <c r="E127" s="16">
        <f t="shared" si="14"/>
        <v>172916.66666666712</v>
      </c>
      <c r="F127" s="17">
        <f t="shared" si="18"/>
        <v>450694.44444444485</v>
      </c>
      <c r="G127" s="16">
        <f t="shared" si="19"/>
        <v>31111111.111111037</v>
      </c>
      <c r="H127" s="16">
        <f t="shared" si="20"/>
        <v>68888888.888889074</v>
      </c>
      <c r="I127" s="16">
        <f t="shared" si="15"/>
        <v>226409.06729183396</v>
      </c>
      <c r="J127" s="16">
        <f t="shared" si="16"/>
        <v>195194.96643761653</v>
      </c>
      <c r="K127" s="17">
        <f t="shared" si="21"/>
        <v>421604.03372945049</v>
      </c>
      <c r="L127" s="16">
        <f t="shared" si="22"/>
        <v>22148422.492245231</v>
      </c>
      <c r="M127" s="16">
        <f t="shared" si="23"/>
        <v>77851577.507754758</v>
      </c>
      <c r="N127" s="16"/>
      <c r="O127" s="16">
        <f t="shared" si="17"/>
        <v>250000</v>
      </c>
      <c r="P127" s="16"/>
      <c r="Q127" s="16"/>
      <c r="R127" s="16"/>
    </row>
    <row r="128" spans="2:18" x14ac:dyDescent="0.4">
      <c r="B128">
        <v>113</v>
      </c>
      <c r="C128" s="15">
        <f t="shared" si="12"/>
        <v>47292</v>
      </c>
      <c r="D128" s="16">
        <f t="shared" si="13"/>
        <v>277777.77777777775</v>
      </c>
      <c r="E128" s="16">
        <f t="shared" si="14"/>
        <v>172222.22222222268</v>
      </c>
      <c r="F128" s="17">
        <f t="shared" si="18"/>
        <v>450000.00000000047</v>
      </c>
      <c r="G128" s="16">
        <f t="shared" si="19"/>
        <v>31388888.888888814</v>
      </c>
      <c r="H128" s="16">
        <f t="shared" si="20"/>
        <v>68611111.111111298</v>
      </c>
      <c r="I128" s="16">
        <f t="shared" si="15"/>
        <v>226975.08996006355</v>
      </c>
      <c r="J128" s="16">
        <f t="shared" si="16"/>
        <v>194628.94376938697</v>
      </c>
      <c r="K128" s="17">
        <f t="shared" si="21"/>
        <v>421604.03372945054</v>
      </c>
      <c r="L128" s="16">
        <f t="shared" si="22"/>
        <v>22375397.582205296</v>
      </c>
      <c r="M128" s="16">
        <f t="shared" si="23"/>
        <v>77624602.41779469</v>
      </c>
      <c r="N128" s="16"/>
      <c r="O128" s="16">
        <f t="shared" si="17"/>
        <v>250000</v>
      </c>
      <c r="P128" s="16"/>
      <c r="Q128" s="16"/>
      <c r="R128" s="16"/>
    </row>
    <row r="129" spans="2:18" x14ac:dyDescent="0.4">
      <c r="B129">
        <v>114</v>
      </c>
      <c r="C129" s="15">
        <f t="shared" si="12"/>
        <v>47322</v>
      </c>
      <c r="D129" s="16">
        <f t="shared" si="13"/>
        <v>277777.77777777775</v>
      </c>
      <c r="E129" s="16">
        <f t="shared" si="14"/>
        <v>171527.77777777825</v>
      </c>
      <c r="F129" s="17">
        <f t="shared" si="18"/>
        <v>449305.55555555597</v>
      </c>
      <c r="G129" s="16">
        <f t="shared" si="19"/>
        <v>31666666.66666659</v>
      </c>
      <c r="H129" s="16">
        <f t="shared" si="20"/>
        <v>68333333.333333522</v>
      </c>
      <c r="I129" s="16">
        <f t="shared" si="15"/>
        <v>227542.52768496369</v>
      </c>
      <c r="J129" s="16">
        <f t="shared" si="16"/>
        <v>194061.5060444868</v>
      </c>
      <c r="K129" s="17">
        <f t="shared" si="21"/>
        <v>421604.03372945049</v>
      </c>
      <c r="L129" s="16">
        <f t="shared" si="22"/>
        <v>22602940.10989026</v>
      </c>
      <c r="M129" s="16">
        <f t="shared" si="23"/>
        <v>77397059.890109733</v>
      </c>
      <c r="N129" s="16"/>
      <c r="O129" s="16">
        <f t="shared" si="17"/>
        <v>250000</v>
      </c>
      <c r="P129" s="16"/>
      <c r="Q129" s="16"/>
      <c r="R129" s="16"/>
    </row>
    <row r="130" spans="2:18" x14ac:dyDescent="0.4">
      <c r="B130">
        <v>115</v>
      </c>
      <c r="C130" s="15">
        <f t="shared" si="12"/>
        <v>47353</v>
      </c>
      <c r="D130" s="16">
        <f t="shared" si="13"/>
        <v>277777.77777777775</v>
      </c>
      <c r="E130" s="16">
        <f t="shared" si="14"/>
        <v>170833.33333333381</v>
      </c>
      <c r="F130" s="17">
        <f t="shared" si="18"/>
        <v>448611.11111111159</v>
      </c>
      <c r="G130" s="16">
        <f t="shared" si="19"/>
        <v>31944444.444444366</v>
      </c>
      <c r="H130" s="16">
        <f t="shared" si="20"/>
        <v>68055555.555555746</v>
      </c>
      <c r="I130" s="16">
        <f t="shared" si="15"/>
        <v>228111.38400417613</v>
      </c>
      <c r="J130" s="16">
        <f t="shared" si="16"/>
        <v>193492.64972527433</v>
      </c>
      <c r="K130" s="17">
        <f t="shared" si="21"/>
        <v>421604.03372945043</v>
      </c>
      <c r="L130" s="16">
        <f t="shared" si="22"/>
        <v>22831051.493894435</v>
      </c>
      <c r="M130" s="16">
        <f t="shared" si="23"/>
        <v>77168948.506105557</v>
      </c>
      <c r="N130" s="16"/>
      <c r="O130" s="16">
        <f t="shared" si="17"/>
        <v>250000</v>
      </c>
      <c r="P130" s="16"/>
      <c r="Q130" s="16"/>
      <c r="R130" s="16"/>
    </row>
    <row r="131" spans="2:18" x14ac:dyDescent="0.4">
      <c r="B131">
        <v>116</v>
      </c>
      <c r="C131" s="15">
        <f t="shared" si="12"/>
        <v>47384</v>
      </c>
      <c r="D131" s="16">
        <f t="shared" si="13"/>
        <v>277777.77777777775</v>
      </c>
      <c r="E131" s="16">
        <f t="shared" si="14"/>
        <v>170138.88888888937</v>
      </c>
      <c r="F131" s="17">
        <f t="shared" si="18"/>
        <v>447916.66666666709</v>
      </c>
      <c r="G131" s="16">
        <f t="shared" si="19"/>
        <v>32222222.222222142</v>
      </c>
      <c r="H131" s="16">
        <f t="shared" si="20"/>
        <v>67777777.77777797</v>
      </c>
      <c r="I131" s="16">
        <f t="shared" si="15"/>
        <v>228681.66246418655</v>
      </c>
      <c r="J131" s="16">
        <f t="shared" si="16"/>
        <v>192922.37126526391</v>
      </c>
      <c r="K131" s="17">
        <f t="shared" si="21"/>
        <v>421604.03372945043</v>
      </c>
      <c r="L131" s="16">
        <f t="shared" si="22"/>
        <v>23059733.156358622</v>
      </c>
      <c r="M131" s="16">
        <f t="shared" si="23"/>
        <v>76940266.843641371</v>
      </c>
      <c r="N131" s="16"/>
      <c r="O131" s="16">
        <f t="shared" si="17"/>
        <v>250000</v>
      </c>
      <c r="P131" s="16"/>
      <c r="Q131" s="16"/>
      <c r="R131" s="16"/>
    </row>
    <row r="132" spans="2:18" x14ac:dyDescent="0.4">
      <c r="B132">
        <v>117</v>
      </c>
      <c r="C132" s="15">
        <f t="shared" si="12"/>
        <v>47414</v>
      </c>
      <c r="D132" s="16">
        <f t="shared" si="13"/>
        <v>277777.77777777775</v>
      </c>
      <c r="E132" s="16">
        <f t="shared" si="14"/>
        <v>169444.44444444493</v>
      </c>
      <c r="F132" s="17">
        <f t="shared" si="18"/>
        <v>447222.22222222271</v>
      </c>
      <c r="G132" s="16">
        <f t="shared" si="19"/>
        <v>32499999.999999918</v>
      </c>
      <c r="H132" s="16">
        <f t="shared" si="20"/>
        <v>67500000.000000194</v>
      </c>
      <c r="I132" s="16">
        <f t="shared" si="15"/>
        <v>229253.36662034702</v>
      </c>
      <c r="J132" s="16">
        <f t="shared" si="16"/>
        <v>192350.66710910347</v>
      </c>
      <c r="K132" s="17">
        <f t="shared" si="21"/>
        <v>421604.03372945049</v>
      </c>
      <c r="L132" s="16">
        <f t="shared" si="22"/>
        <v>23288986.522978969</v>
      </c>
      <c r="M132" s="16">
        <f t="shared" si="23"/>
        <v>76711013.477021024</v>
      </c>
      <c r="N132" s="16"/>
      <c r="O132" s="16">
        <f t="shared" si="17"/>
        <v>250000</v>
      </c>
      <c r="P132" s="16"/>
      <c r="Q132" s="16"/>
      <c r="R132" s="16"/>
    </row>
    <row r="133" spans="2:18" x14ac:dyDescent="0.4">
      <c r="B133">
        <v>118</v>
      </c>
      <c r="C133" s="15">
        <f t="shared" si="12"/>
        <v>47445</v>
      </c>
      <c r="D133" s="16">
        <f t="shared" si="13"/>
        <v>277777.77777777775</v>
      </c>
      <c r="E133" s="16">
        <f t="shared" si="14"/>
        <v>168750.00000000049</v>
      </c>
      <c r="F133" s="17">
        <f t="shared" si="18"/>
        <v>446527.77777777822</v>
      </c>
      <c r="G133" s="16">
        <f t="shared" si="19"/>
        <v>32777777.777777694</v>
      </c>
      <c r="H133" s="16">
        <f t="shared" si="20"/>
        <v>67222222.222222418</v>
      </c>
      <c r="I133" s="16">
        <f t="shared" si="15"/>
        <v>229826.50003689789</v>
      </c>
      <c r="J133" s="16">
        <f t="shared" si="16"/>
        <v>191777.53369255259</v>
      </c>
      <c r="K133" s="17">
        <f t="shared" si="21"/>
        <v>421604.03372945049</v>
      </c>
      <c r="L133" s="16">
        <f t="shared" si="22"/>
        <v>23518813.023015868</v>
      </c>
      <c r="M133" s="16">
        <f t="shared" si="23"/>
        <v>76481186.976984128</v>
      </c>
      <c r="N133" s="16"/>
      <c r="O133" s="16">
        <f t="shared" si="17"/>
        <v>250000</v>
      </c>
      <c r="P133" s="16"/>
      <c r="Q133" s="16"/>
      <c r="R133" s="16"/>
    </row>
    <row r="134" spans="2:18" x14ac:dyDescent="0.4">
      <c r="B134">
        <v>119</v>
      </c>
      <c r="C134" s="15">
        <f t="shared" si="12"/>
        <v>47475</v>
      </c>
      <c r="D134" s="16">
        <f t="shared" si="13"/>
        <v>277777.77777777775</v>
      </c>
      <c r="E134" s="16">
        <f t="shared" si="14"/>
        <v>168055.55555555606</v>
      </c>
      <c r="F134" s="17">
        <f t="shared" si="18"/>
        <v>445833.33333333384</v>
      </c>
      <c r="G134" s="16">
        <f t="shared" si="19"/>
        <v>33055555.55555547</v>
      </c>
      <c r="H134" s="16">
        <f t="shared" si="20"/>
        <v>66944444.444444641</v>
      </c>
      <c r="I134" s="16">
        <f t="shared" si="15"/>
        <v>230401.06628699013</v>
      </c>
      <c r="J134" s="16">
        <f t="shared" si="16"/>
        <v>191202.96744246036</v>
      </c>
      <c r="K134" s="17">
        <f t="shared" si="21"/>
        <v>421604.03372945049</v>
      </c>
      <c r="L134" s="16">
        <f t="shared" si="22"/>
        <v>23749214.089302856</v>
      </c>
      <c r="M134" s="16">
        <f t="shared" si="23"/>
        <v>76250785.910697132</v>
      </c>
      <c r="N134" s="16"/>
      <c r="O134" s="16">
        <f t="shared" si="17"/>
        <v>250000</v>
      </c>
      <c r="P134" s="16"/>
      <c r="Q134" s="16"/>
      <c r="R134" s="16"/>
    </row>
    <row r="135" spans="2:18" x14ac:dyDescent="0.4">
      <c r="B135">
        <v>120</v>
      </c>
      <c r="C135" s="15">
        <f t="shared" si="12"/>
        <v>47506</v>
      </c>
      <c r="D135" s="16">
        <f t="shared" si="13"/>
        <v>277777.77777777775</v>
      </c>
      <c r="E135" s="16">
        <f t="shared" si="14"/>
        <v>167361.11111111162</v>
      </c>
      <c r="F135" s="17">
        <f t="shared" si="18"/>
        <v>445138.88888888934</v>
      </c>
      <c r="G135" s="16">
        <f t="shared" si="19"/>
        <v>33333333.333333246</v>
      </c>
      <c r="H135" s="16">
        <f t="shared" si="20"/>
        <v>66666666.666666865</v>
      </c>
      <c r="I135" s="16">
        <f t="shared" si="15"/>
        <v>230977.0689527076</v>
      </c>
      <c r="J135" s="16">
        <f t="shared" si="16"/>
        <v>190626.96477674291</v>
      </c>
      <c r="K135" s="17">
        <f t="shared" si="21"/>
        <v>421604.03372945054</v>
      </c>
      <c r="L135" s="16">
        <f t="shared" si="22"/>
        <v>23980191.158255566</v>
      </c>
      <c r="M135" s="16">
        <f t="shared" si="23"/>
        <v>76019808.841744423</v>
      </c>
      <c r="N135" s="16"/>
      <c r="O135" s="16">
        <f t="shared" si="17"/>
        <v>250000</v>
      </c>
      <c r="P135" s="16"/>
      <c r="Q135" s="16"/>
      <c r="R135" s="16"/>
    </row>
    <row r="136" spans="2:18" x14ac:dyDescent="0.4">
      <c r="B136">
        <v>121</v>
      </c>
      <c r="C136" s="15">
        <f t="shared" si="12"/>
        <v>47537</v>
      </c>
      <c r="D136" s="16">
        <f t="shared" si="13"/>
        <v>277777.77777777775</v>
      </c>
      <c r="E136" s="16">
        <f t="shared" si="14"/>
        <v>166666.66666666718</v>
      </c>
      <c r="F136" s="17">
        <f t="shared" si="18"/>
        <v>444444.44444444496</v>
      </c>
      <c r="G136" s="16">
        <f t="shared" si="19"/>
        <v>33611111.111111023</v>
      </c>
      <c r="H136" s="16">
        <f t="shared" si="20"/>
        <v>66388888.888889089</v>
      </c>
      <c r="I136" s="16">
        <f t="shared" si="15"/>
        <v>231554.51162508939</v>
      </c>
      <c r="J136" s="16">
        <f t="shared" si="16"/>
        <v>190049.52210436109</v>
      </c>
      <c r="K136" s="17">
        <f t="shared" si="21"/>
        <v>421604.03372945049</v>
      </c>
      <c r="L136" s="16">
        <f t="shared" si="22"/>
        <v>24211745.669880655</v>
      </c>
      <c r="M136" s="16">
        <f t="shared" si="23"/>
        <v>75788254.330119327</v>
      </c>
      <c r="N136" s="16"/>
      <c r="O136" s="16">
        <f t="shared" si="17"/>
        <v>250000</v>
      </c>
      <c r="P136" s="16"/>
      <c r="Q136" s="16"/>
      <c r="R136" s="16"/>
    </row>
    <row r="137" spans="2:18" x14ac:dyDescent="0.4">
      <c r="B137">
        <v>122</v>
      </c>
      <c r="C137" s="15">
        <f t="shared" si="12"/>
        <v>47565</v>
      </c>
      <c r="D137" s="16">
        <f t="shared" si="13"/>
        <v>277777.77777777775</v>
      </c>
      <c r="E137" s="16">
        <f t="shared" si="14"/>
        <v>165972.22222222271</v>
      </c>
      <c r="F137" s="17">
        <f t="shared" si="18"/>
        <v>443750.00000000047</v>
      </c>
      <c r="G137" s="16">
        <f t="shared" si="19"/>
        <v>33888888.888888799</v>
      </c>
      <c r="H137" s="16">
        <f t="shared" si="20"/>
        <v>66111111.111111313</v>
      </c>
      <c r="I137" s="16">
        <f t="shared" si="15"/>
        <v>232133.39790415214</v>
      </c>
      <c r="J137" s="16">
        <f t="shared" si="16"/>
        <v>189470.63582529835</v>
      </c>
      <c r="K137" s="17">
        <f t="shared" si="21"/>
        <v>421604.03372945049</v>
      </c>
      <c r="L137" s="16">
        <f t="shared" si="22"/>
        <v>24443879.067784809</v>
      </c>
      <c r="M137" s="16">
        <f t="shared" si="23"/>
        <v>75556120.932215169</v>
      </c>
      <c r="N137" s="16"/>
      <c r="O137" s="16">
        <f t="shared" si="17"/>
        <v>250000</v>
      </c>
      <c r="P137" s="16"/>
      <c r="Q137" s="16"/>
      <c r="R137" s="16"/>
    </row>
    <row r="138" spans="2:18" x14ac:dyDescent="0.4">
      <c r="B138">
        <v>123</v>
      </c>
      <c r="C138" s="15">
        <f t="shared" si="12"/>
        <v>47596</v>
      </c>
      <c r="D138" s="16">
        <f t="shared" si="13"/>
        <v>277777.77777777775</v>
      </c>
      <c r="E138" s="16">
        <f t="shared" si="14"/>
        <v>165277.77777777828</v>
      </c>
      <c r="F138" s="17">
        <f t="shared" si="18"/>
        <v>443055.55555555603</v>
      </c>
      <c r="G138" s="16">
        <f t="shared" si="19"/>
        <v>34166666.666666575</v>
      </c>
      <c r="H138" s="16">
        <f t="shared" si="20"/>
        <v>65833333.333333537</v>
      </c>
      <c r="I138" s="16">
        <f t="shared" si="15"/>
        <v>232713.7313989125</v>
      </c>
      <c r="J138" s="16">
        <f t="shared" si="16"/>
        <v>188890.30233053799</v>
      </c>
      <c r="K138" s="17">
        <f t="shared" si="21"/>
        <v>421604.03372945049</v>
      </c>
      <c r="L138" s="16">
        <f t="shared" si="22"/>
        <v>24676592.799183723</v>
      </c>
      <c r="M138" s="16">
        <f t="shared" si="23"/>
        <v>75323407.200816259</v>
      </c>
      <c r="N138" s="16"/>
      <c r="O138" s="16">
        <f t="shared" si="17"/>
        <v>250000</v>
      </c>
      <c r="P138" s="16"/>
      <c r="Q138" s="16"/>
      <c r="R138" s="16"/>
    </row>
    <row r="139" spans="2:18" x14ac:dyDescent="0.4">
      <c r="B139">
        <v>124</v>
      </c>
      <c r="C139" s="15">
        <f t="shared" si="12"/>
        <v>47626</v>
      </c>
      <c r="D139" s="16">
        <f t="shared" si="13"/>
        <v>277777.77777777775</v>
      </c>
      <c r="E139" s="16">
        <f t="shared" si="14"/>
        <v>164583.33333333384</v>
      </c>
      <c r="F139" s="17">
        <f t="shared" si="18"/>
        <v>442361.11111111159</v>
      </c>
      <c r="G139" s="16">
        <f t="shared" si="19"/>
        <v>34444444.444444351</v>
      </c>
      <c r="H139" s="16">
        <f t="shared" si="20"/>
        <v>65555555.555555761</v>
      </c>
      <c r="I139" s="16">
        <f t="shared" si="15"/>
        <v>233295.51572740977</v>
      </c>
      <c r="J139" s="16">
        <f t="shared" si="16"/>
        <v>188308.51800204071</v>
      </c>
      <c r="K139" s="17">
        <f t="shared" si="21"/>
        <v>421604.03372945049</v>
      </c>
      <c r="L139" s="16">
        <f t="shared" si="22"/>
        <v>24909888.314911131</v>
      </c>
      <c r="M139" s="16">
        <f t="shared" si="23"/>
        <v>75090111.685088843</v>
      </c>
      <c r="N139" s="16"/>
      <c r="O139" s="16">
        <f t="shared" si="17"/>
        <v>250000</v>
      </c>
      <c r="P139" s="16"/>
      <c r="Q139" s="16"/>
      <c r="R139" s="16"/>
    </row>
    <row r="140" spans="2:18" x14ac:dyDescent="0.4">
      <c r="B140">
        <v>125</v>
      </c>
      <c r="C140" s="15">
        <f t="shared" si="12"/>
        <v>47657</v>
      </c>
      <c r="D140" s="16">
        <f t="shared" si="13"/>
        <v>277777.77777777775</v>
      </c>
      <c r="E140" s="16">
        <f t="shared" si="14"/>
        <v>163888.8888888894</v>
      </c>
      <c r="F140" s="17">
        <f t="shared" si="18"/>
        <v>441666.66666666715</v>
      </c>
      <c r="G140" s="16">
        <f t="shared" si="19"/>
        <v>34722222.222222127</v>
      </c>
      <c r="H140" s="16">
        <f t="shared" si="20"/>
        <v>65277777.777777985</v>
      </c>
      <c r="I140" s="16">
        <f t="shared" si="15"/>
        <v>233878.75451672831</v>
      </c>
      <c r="J140" s="16">
        <f t="shared" si="16"/>
        <v>187725.27921272218</v>
      </c>
      <c r="K140" s="17">
        <f t="shared" si="21"/>
        <v>421604.03372945049</v>
      </c>
      <c r="L140" s="16">
        <f t="shared" si="22"/>
        <v>25143767.069427859</v>
      </c>
      <c r="M140" s="16">
        <f t="shared" si="23"/>
        <v>74856232.930572107</v>
      </c>
      <c r="N140" s="16"/>
      <c r="O140" s="16">
        <f t="shared" si="17"/>
        <v>250000</v>
      </c>
      <c r="P140" s="16"/>
      <c r="Q140" s="16"/>
      <c r="R140" s="16"/>
    </row>
    <row r="141" spans="2:18" x14ac:dyDescent="0.4">
      <c r="B141">
        <v>126</v>
      </c>
      <c r="C141" s="15">
        <f t="shared" si="12"/>
        <v>47687</v>
      </c>
      <c r="D141" s="16">
        <f t="shared" si="13"/>
        <v>277777.77777777775</v>
      </c>
      <c r="E141" s="16">
        <f t="shared" si="14"/>
        <v>163194.44444444496</v>
      </c>
      <c r="F141" s="17">
        <f t="shared" si="18"/>
        <v>440972.22222222271</v>
      </c>
      <c r="G141" s="16">
        <f t="shared" si="19"/>
        <v>34999999.999999903</v>
      </c>
      <c r="H141" s="16">
        <f t="shared" si="20"/>
        <v>65000000.000000209</v>
      </c>
      <c r="I141" s="16">
        <f t="shared" si="15"/>
        <v>234463.4514030201</v>
      </c>
      <c r="J141" s="16">
        <f t="shared" si="16"/>
        <v>187140.58232643042</v>
      </c>
      <c r="K141" s="17">
        <f t="shared" si="21"/>
        <v>421604.03372945054</v>
      </c>
      <c r="L141" s="16">
        <f t="shared" si="22"/>
        <v>25378230.520830881</v>
      </c>
      <c r="M141" s="16">
        <f t="shared" si="23"/>
        <v>74621769.479169086</v>
      </c>
      <c r="N141" s="16"/>
      <c r="O141" s="16">
        <f t="shared" si="17"/>
        <v>250000</v>
      </c>
      <c r="P141" s="16"/>
      <c r="Q141" s="16"/>
      <c r="R141" s="16"/>
    </row>
    <row r="142" spans="2:18" x14ac:dyDescent="0.4">
      <c r="B142">
        <v>127</v>
      </c>
      <c r="C142" s="15">
        <f t="shared" si="12"/>
        <v>47718</v>
      </c>
      <c r="D142" s="16">
        <f t="shared" si="13"/>
        <v>277777.77777777775</v>
      </c>
      <c r="E142" s="16">
        <f t="shared" si="14"/>
        <v>162500.00000000052</v>
      </c>
      <c r="F142" s="17">
        <f t="shared" si="18"/>
        <v>440277.77777777828</v>
      </c>
      <c r="G142" s="16">
        <f t="shared" si="19"/>
        <v>35277777.777777679</v>
      </c>
      <c r="H142" s="16">
        <f t="shared" si="20"/>
        <v>64722222.222222432</v>
      </c>
      <c r="I142" s="16">
        <f t="shared" si="15"/>
        <v>235049.6100315277</v>
      </c>
      <c r="J142" s="16">
        <f t="shared" si="16"/>
        <v>186554.42369792282</v>
      </c>
      <c r="K142" s="17">
        <f t="shared" si="21"/>
        <v>421604.03372945054</v>
      </c>
      <c r="L142" s="16">
        <f t="shared" si="22"/>
        <v>25613280.130862407</v>
      </c>
      <c r="M142" s="16">
        <f t="shared" si="23"/>
        <v>74386719.869137555</v>
      </c>
      <c r="N142" s="16"/>
      <c r="O142" s="16">
        <f t="shared" si="17"/>
        <v>250000</v>
      </c>
      <c r="P142" s="16"/>
      <c r="Q142" s="16"/>
      <c r="R142" s="16"/>
    </row>
    <row r="143" spans="2:18" x14ac:dyDescent="0.4">
      <c r="B143">
        <v>128</v>
      </c>
      <c r="C143" s="15">
        <f t="shared" ref="C143:C206" si="24">EDATE($C$7,B143)</f>
        <v>47749</v>
      </c>
      <c r="D143" s="16">
        <f t="shared" si="13"/>
        <v>277777.77777777775</v>
      </c>
      <c r="E143" s="16">
        <f t="shared" si="14"/>
        <v>161805.55555555609</v>
      </c>
      <c r="F143" s="17">
        <f t="shared" si="18"/>
        <v>439583.33333333384</v>
      </c>
      <c r="G143" s="16">
        <f t="shared" si="19"/>
        <v>35555555.555555455</v>
      </c>
      <c r="H143" s="16">
        <f t="shared" si="20"/>
        <v>64444444.444444656</v>
      </c>
      <c r="I143" s="16">
        <f t="shared" si="15"/>
        <v>235637.23405660648</v>
      </c>
      <c r="J143" s="16">
        <f t="shared" si="16"/>
        <v>185966.79967284398</v>
      </c>
      <c r="K143" s="17">
        <f t="shared" si="21"/>
        <v>421604.03372945043</v>
      </c>
      <c r="L143" s="16">
        <f t="shared" si="22"/>
        <v>25848917.364919014</v>
      </c>
      <c r="M143" s="16">
        <f t="shared" si="23"/>
        <v>74151082.635080948</v>
      </c>
      <c r="N143" s="16"/>
      <c r="O143" s="16">
        <f t="shared" si="17"/>
        <v>250000</v>
      </c>
      <c r="P143" s="16"/>
      <c r="Q143" s="16"/>
      <c r="R143" s="16"/>
    </row>
    <row r="144" spans="2:18" x14ac:dyDescent="0.4">
      <c r="B144">
        <v>129</v>
      </c>
      <c r="C144" s="15">
        <f t="shared" si="24"/>
        <v>47779</v>
      </c>
      <c r="D144" s="16">
        <f t="shared" ref="D144:D207" si="25">$H$15/$C$6</f>
        <v>277777.77777777775</v>
      </c>
      <c r="E144" s="16">
        <f t="shared" ref="E144:E207" si="26">H143*$C$4</f>
        <v>161111.11111111165</v>
      </c>
      <c r="F144" s="17">
        <f t="shared" si="18"/>
        <v>438888.8888888894</v>
      </c>
      <c r="G144" s="16">
        <f t="shared" si="19"/>
        <v>35833333.333333232</v>
      </c>
      <c r="H144" s="16">
        <f t="shared" si="20"/>
        <v>64166666.66666688</v>
      </c>
      <c r="I144" s="16">
        <f t="shared" ref="I144:I207" si="27">-PPMT($C$4,$B144,$C$6,$C$2)</f>
        <v>236226.32714174801</v>
      </c>
      <c r="J144" s="16">
        <f t="shared" ref="J144:J207" si="28">-IPMT($C$4,$B144,$C$6,$C$2)</f>
        <v>185377.70658770247</v>
      </c>
      <c r="K144" s="17">
        <f t="shared" si="21"/>
        <v>421604.03372945049</v>
      </c>
      <c r="L144" s="16">
        <f t="shared" si="22"/>
        <v>26085143.692060761</v>
      </c>
      <c r="M144" s="16">
        <f t="shared" si="23"/>
        <v>73914856.307939202</v>
      </c>
      <c r="N144" s="16"/>
      <c r="O144" s="16">
        <f t="shared" ref="O144:O207" si="29">$C$2*$C$4</f>
        <v>250000</v>
      </c>
      <c r="P144" s="16"/>
      <c r="Q144" s="16"/>
      <c r="R144" s="16"/>
    </row>
    <row r="145" spans="2:18" x14ac:dyDescent="0.4">
      <c r="B145">
        <v>130</v>
      </c>
      <c r="C145" s="15">
        <f t="shared" si="24"/>
        <v>47810</v>
      </c>
      <c r="D145" s="16">
        <f t="shared" si="25"/>
        <v>277777.77777777775</v>
      </c>
      <c r="E145" s="16">
        <f t="shared" si="26"/>
        <v>160416.66666666721</v>
      </c>
      <c r="F145" s="17">
        <f t="shared" ref="F145:F208" si="30">D145+E145</f>
        <v>438194.44444444496</v>
      </c>
      <c r="G145" s="16">
        <f t="shared" ref="G145:G208" si="31">D145+G144</f>
        <v>36111111.111111008</v>
      </c>
      <c r="H145" s="16">
        <f t="shared" ref="H145:H208" si="32">H144-D145</f>
        <v>63888888.888889104</v>
      </c>
      <c r="I145" s="16">
        <f t="shared" si="27"/>
        <v>236816.89295960238</v>
      </c>
      <c r="J145" s="16">
        <f t="shared" si="28"/>
        <v>184787.14076984816</v>
      </c>
      <c r="K145" s="17">
        <f t="shared" si="21"/>
        <v>421604.03372945054</v>
      </c>
      <c r="L145" s="16">
        <f t="shared" si="22"/>
        <v>26321960.585020363</v>
      </c>
      <c r="M145" s="16">
        <f t="shared" si="23"/>
        <v>73678039.414979592</v>
      </c>
      <c r="N145" s="16"/>
      <c r="O145" s="16">
        <f t="shared" si="29"/>
        <v>250000</v>
      </c>
      <c r="P145" s="16"/>
      <c r="Q145" s="16"/>
      <c r="R145" s="16"/>
    </row>
    <row r="146" spans="2:18" x14ac:dyDescent="0.4">
      <c r="B146">
        <v>131</v>
      </c>
      <c r="C146" s="15">
        <f t="shared" si="24"/>
        <v>47840</v>
      </c>
      <c r="D146" s="16">
        <f t="shared" si="25"/>
        <v>277777.77777777775</v>
      </c>
      <c r="E146" s="16">
        <f t="shared" si="26"/>
        <v>159722.22222222277</v>
      </c>
      <c r="F146" s="17">
        <f t="shared" si="30"/>
        <v>437500.00000000052</v>
      </c>
      <c r="G146" s="16">
        <f t="shared" si="31"/>
        <v>36388888.888888784</v>
      </c>
      <c r="H146" s="16">
        <f t="shared" si="32"/>
        <v>63611111.111111328</v>
      </c>
      <c r="I146" s="16">
        <f t="shared" si="27"/>
        <v>237408.9351920014</v>
      </c>
      <c r="J146" s="16">
        <f t="shared" si="28"/>
        <v>184195.09853744908</v>
      </c>
      <c r="K146" s="17">
        <f t="shared" ref="K146:K209" si="33">I146+J146</f>
        <v>421604.03372945049</v>
      </c>
      <c r="L146" s="16">
        <f t="shared" ref="L146:L209" si="34">I146+L145</f>
        <v>26559369.520212363</v>
      </c>
      <c r="M146" s="16">
        <f t="shared" ref="M146:M209" si="35">M145-I146</f>
        <v>73440630.479787588</v>
      </c>
      <c r="N146" s="16"/>
      <c r="O146" s="16">
        <f t="shared" si="29"/>
        <v>250000</v>
      </c>
      <c r="P146" s="16"/>
      <c r="Q146" s="16"/>
      <c r="R146" s="16"/>
    </row>
    <row r="147" spans="2:18" x14ac:dyDescent="0.4">
      <c r="B147">
        <v>132</v>
      </c>
      <c r="C147" s="15">
        <f t="shared" si="24"/>
        <v>47871</v>
      </c>
      <c r="D147" s="16">
        <f t="shared" si="25"/>
        <v>277777.77777777775</v>
      </c>
      <c r="E147" s="16">
        <f t="shared" si="26"/>
        <v>159027.77777777833</v>
      </c>
      <c r="F147" s="17">
        <f t="shared" si="30"/>
        <v>436805.55555555609</v>
      </c>
      <c r="G147" s="16">
        <f t="shared" si="31"/>
        <v>36666666.66666656</v>
      </c>
      <c r="H147" s="16">
        <f t="shared" si="32"/>
        <v>63333333.333333552</v>
      </c>
      <c r="I147" s="16">
        <f t="shared" si="27"/>
        <v>238002.45752998136</v>
      </c>
      <c r="J147" s="16">
        <f t="shared" si="28"/>
        <v>183601.57619946913</v>
      </c>
      <c r="K147" s="17">
        <f t="shared" si="33"/>
        <v>421604.03372945049</v>
      </c>
      <c r="L147" s="16">
        <f t="shared" si="34"/>
        <v>26797371.977742344</v>
      </c>
      <c r="M147" s="16">
        <f t="shared" si="35"/>
        <v>73202628.022257611</v>
      </c>
      <c r="N147" s="16"/>
      <c r="O147" s="16">
        <f t="shared" si="29"/>
        <v>250000</v>
      </c>
      <c r="P147" s="16"/>
      <c r="Q147" s="16"/>
      <c r="R147" s="16"/>
    </row>
    <row r="148" spans="2:18" x14ac:dyDescent="0.4">
      <c r="B148">
        <v>133</v>
      </c>
      <c r="C148" s="15">
        <f t="shared" si="24"/>
        <v>47902</v>
      </c>
      <c r="D148" s="16">
        <f t="shared" si="25"/>
        <v>277777.77777777775</v>
      </c>
      <c r="E148" s="16">
        <f t="shared" si="26"/>
        <v>158333.3333333339</v>
      </c>
      <c r="F148" s="17">
        <f t="shared" si="30"/>
        <v>436111.11111111165</v>
      </c>
      <c r="G148" s="16">
        <f t="shared" si="31"/>
        <v>36944444.444444336</v>
      </c>
      <c r="H148" s="16">
        <f t="shared" si="32"/>
        <v>63055555.555555776</v>
      </c>
      <c r="I148" s="16">
        <f t="shared" si="27"/>
        <v>238597.46367380631</v>
      </c>
      <c r="J148" s="16">
        <f t="shared" si="28"/>
        <v>183006.57005564417</v>
      </c>
      <c r="K148" s="17">
        <f t="shared" si="33"/>
        <v>421604.03372945049</v>
      </c>
      <c r="L148" s="16">
        <f t="shared" si="34"/>
        <v>27035969.441416152</v>
      </c>
      <c r="M148" s="16">
        <f t="shared" si="35"/>
        <v>72964030.558583811</v>
      </c>
      <c r="N148" s="16"/>
      <c r="O148" s="16">
        <f t="shared" si="29"/>
        <v>250000</v>
      </c>
      <c r="P148" s="16"/>
      <c r="Q148" s="16"/>
      <c r="R148" s="16"/>
    </row>
    <row r="149" spans="2:18" x14ac:dyDescent="0.4">
      <c r="B149">
        <v>134</v>
      </c>
      <c r="C149" s="15">
        <f t="shared" si="24"/>
        <v>47930</v>
      </c>
      <c r="D149" s="16">
        <f t="shared" si="25"/>
        <v>277777.77777777775</v>
      </c>
      <c r="E149" s="16">
        <f t="shared" si="26"/>
        <v>157638.88888888943</v>
      </c>
      <c r="F149" s="17">
        <f t="shared" si="30"/>
        <v>435416.66666666721</v>
      </c>
      <c r="G149" s="16">
        <f t="shared" si="31"/>
        <v>37222222.222222112</v>
      </c>
      <c r="H149" s="16">
        <f t="shared" si="32"/>
        <v>62777777.777778</v>
      </c>
      <c r="I149" s="16">
        <f t="shared" si="27"/>
        <v>239193.95733299089</v>
      </c>
      <c r="J149" s="16">
        <f t="shared" si="28"/>
        <v>182410.07639645966</v>
      </c>
      <c r="K149" s="17">
        <f t="shared" si="33"/>
        <v>421604.03372945054</v>
      </c>
      <c r="L149" s="16">
        <f t="shared" si="34"/>
        <v>27275163.398749143</v>
      </c>
      <c r="M149" s="16">
        <f t="shared" si="35"/>
        <v>72724836.601250827</v>
      </c>
      <c r="N149" s="16"/>
      <c r="O149" s="16">
        <f t="shared" si="29"/>
        <v>250000</v>
      </c>
      <c r="P149" s="16"/>
      <c r="Q149" s="16"/>
      <c r="R149" s="16"/>
    </row>
    <row r="150" spans="2:18" x14ac:dyDescent="0.4">
      <c r="B150">
        <v>135</v>
      </c>
      <c r="C150" s="15">
        <f t="shared" si="24"/>
        <v>47961</v>
      </c>
      <c r="D150" s="16">
        <f t="shared" si="25"/>
        <v>277777.77777777775</v>
      </c>
      <c r="E150" s="16">
        <f t="shared" si="26"/>
        <v>156944.44444444499</v>
      </c>
      <c r="F150" s="17">
        <f t="shared" si="30"/>
        <v>434722.22222222271</v>
      </c>
      <c r="G150" s="16">
        <f t="shared" si="31"/>
        <v>37499999.999999888</v>
      </c>
      <c r="H150" s="16">
        <f t="shared" si="32"/>
        <v>62500000.000000224</v>
      </c>
      <c r="I150" s="16">
        <f t="shared" si="27"/>
        <v>239791.9422263233</v>
      </c>
      <c r="J150" s="16">
        <f t="shared" si="28"/>
        <v>181812.09150312716</v>
      </c>
      <c r="K150" s="17">
        <f t="shared" si="33"/>
        <v>421604.03372945043</v>
      </c>
      <c r="L150" s="16">
        <f t="shared" si="34"/>
        <v>27514955.340975467</v>
      </c>
      <c r="M150" s="16">
        <f t="shared" si="35"/>
        <v>72485044.659024507</v>
      </c>
      <c r="N150" s="16"/>
      <c r="O150" s="16">
        <f t="shared" si="29"/>
        <v>250000</v>
      </c>
      <c r="P150" s="16"/>
      <c r="Q150" s="16"/>
      <c r="R150" s="16"/>
    </row>
    <row r="151" spans="2:18" x14ac:dyDescent="0.4">
      <c r="B151">
        <v>136</v>
      </c>
      <c r="C151" s="15">
        <f t="shared" si="24"/>
        <v>47991</v>
      </c>
      <c r="D151" s="16">
        <f t="shared" si="25"/>
        <v>277777.77777777775</v>
      </c>
      <c r="E151" s="16">
        <f t="shared" si="26"/>
        <v>156250.00000000055</v>
      </c>
      <c r="F151" s="17">
        <f t="shared" si="30"/>
        <v>434027.77777777833</v>
      </c>
      <c r="G151" s="16">
        <f t="shared" si="31"/>
        <v>37777777.777777664</v>
      </c>
      <c r="H151" s="16">
        <f t="shared" si="32"/>
        <v>62222222.222222447</v>
      </c>
      <c r="I151" s="16">
        <f t="shared" si="27"/>
        <v>240391.42208188915</v>
      </c>
      <c r="J151" s="16">
        <f t="shared" si="28"/>
        <v>181212.61164756134</v>
      </c>
      <c r="K151" s="17">
        <f t="shared" si="33"/>
        <v>421604.03372945049</v>
      </c>
      <c r="L151" s="16">
        <f t="shared" si="34"/>
        <v>27755346.763057355</v>
      </c>
      <c r="M151" s="16">
        <f t="shared" si="35"/>
        <v>72244653.236942619</v>
      </c>
      <c r="N151" s="16"/>
      <c r="O151" s="16">
        <f t="shared" si="29"/>
        <v>250000</v>
      </c>
      <c r="P151" s="16"/>
      <c r="Q151" s="16"/>
      <c r="R151" s="16"/>
    </row>
    <row r="152" spans="2:18" x14ac:dyDescent="0.4">
      <c r="B152">
        <v>137</v>
      </c>
      <c r="C152" s="15">
        <f t="shared" si="24"/>
        <v>48022</v>
      </c>
      <c r="D152" s="16">
        <f t="shared" si="25"/>
        <v>277777.77777777775</v>
      </c>
      <c r="E152" s="16">
        <f t="shared" si="26"/>
        <v>155555.55555555611</v>
      </c>
      <c r="F152" s="17">
        <f t="shared" si="30"/>
        <v>433333.33333333384</v>
      </c>
      <c r="G152" s="16">
        <f t="shared" si="31"/>
        <v>38055555.55555544</v>
      </c>
      <c r="H152" s="16">
        <f t="shared" si="32"/>
        <v>61944444.444444671</v>
      </c>
      <c r="I152" s="16">
        <f t="shared" si="27"/>
        <v>240992.40063709387</v>
      </c>
      <c r="J152" s="16">
        <f t="shared" si="28"/>
        <v>180611.63309235661</v>
      </c>
      <c r="K152" s="17">
        <f t="shared" si="33"/>
        <v>421604.03372945049</v>
      </c>
      <c r="L152" s="16">
        <f t="shared" si="34"/>
        <v>27996339.163694449</v>
      </c>
      <c r="M152" s="16">
        <f t="shared" si="35"/>
        <v>72003660.836305529</v>
      </c>
      <c r="N152" s="16"/>
      <c r="O152" s="16">
        <f t="shared" si="29"/>
        <v>250000</v>
      </c>
      <c r="P152" s="16"/>
      <c r="Q152" s="16"/>
      <c r="R152" s="16"/>
    </row>
    <row r="153" spans="2:18" x14ac:dyDescent="0.4">
      <c r="B153">
        <v>138</v>
      </c>
      <c r="C153" s="15">
        <f t="shared" si="24"/>
        <v>48052</v>
      </c>
      <c r="D153" s="16">
        <f t="shared" si="25"/>
        <v>277777.77777777775</v>
      </c>
      <c r="E153" s="16">
        <f t="shared" si="26"/>
        <v>154861.11111111168</v>
      </c>
      <c r="F153" s="17">
        <f t="shared" si="30"/>
        <v>432638.88888888946</v>
      </c>
      <c r="G153" s="16">
        <f t="shared" si="31"/>
        <v>38333333.333333217</v>
      </c>
      <c r="H153" s="16">
        <f t="shared" si="32"/>
        <v>61666666.666666895</v>
      </c>
      <c r="I153" s="16">
        <f t="shared" si="27"/>
        <v>241594.88163868655</v>
      </c>
      <c r="J153" s="16">
        <f t="shared" si="28"/>
        <v>180009.15209076391</v>
      </c>
      <c r="K153" s="17">
        <f t="shared" si="33"/>
        <v>421604.03372945043</v>
      </c>
      <c r="L153" s="16">
        <f t="shared" si="34"/>
        <v>28237934.045333136</v>
      </c>
      <c r="M153" s="16">
        <f t="shared" si="35"/>
        <v>71762065.954666838</v>
      </c>
      <c r="N153" s="16"/>
      <c r="O153" s="16">
        <f t="shared" si="29"/>
        <v>250000</v>
      </c>
      <c r="P153" s="16"/>
      <c r="Q153" s="16"/>
      <c r="R153" s="16"/>
    </row>
    <row r="154" spans="2:18" x14ac:dyDescent="0.4">
      <c r="B154">
        <v>139</v>
      </c>
      <c r="C154" s="15">
        <f t="shared" si="24"/>
        <v>48083</v>
      </c>
      <c r="D154" s="16">
        <f t="shared" si="25"/>
        <v>277777.77777777775</v>
      </c>
      <c r="E154" s="16">
        <f t="shared" si="26"/>
        <v>154166.66666666724</v>
      </c>
      <c r="F154" s="17">
        <f t="shared" si="30"/>
        <v>431944.44444444496</v>
      </c>
      <c r="G154" s="16">
        <f t="shared" si="31"/>
        <v>38611111.111110993</v>
      </c>
      <c r="H154" s="16">
        <f t="shared" si="32"/>
        <v>61388888.888889119</v>
      </c>
      <c r="I154" s="16">
        <f t="shared" si="27"/>
        <v>242198.86884278327</v>
      </c>
      <c r="J154" s="16">
        <f t="shared" si="28"/>
        <v>179405.16488666716</v>
      </c>
      <c r="K154" s="17">
        <f t="shared" si="33"/>
        <v>421604.03372945043</v>
      </c>
      <c r="L154" s="16">
        <f t="shared" si="34"/>
        <v>28480132.91417592</v>
      </c>
      <c r="M154" s="16">
        <f t="shared" si="35"/>
        <v>71519867.085824057</v>
      </c>
      <c r="N154" s="16"/>
      <c r="O154" s="16">
        <f t="shared" si="29"/>
        <v>250000</v>
      </c>
      <c r="P154" s="16"/>
      <c r="Q154" s="16"/>
      <c r="R154" s="16"/>
    </row>
    <row r="155" spans="2:18" x14ac:dyDescent="0.4">
      <c r="B155">
        <v>140</v>
      </c>
      <c r="C155" s="15">
        <f t="shared" si="24"/>
        <v>48114</v>
      </c>
      <c r="D155" s="16">
        <f t="shared" si="25"/>
        <v>277777.77777777775</v>
      </c>
      <c r="E155" s="16">
        <f t="shared" si="26"/>
        <v>153472.2222222228</v>
      </c>
      <c r="F155" s="17">
        <f t="shared" si="30"/>
        <v>431250.00000000058</v>
      </c>
      <c r="G155" s="16">
        <f t="shared" si="31"/>
        <v>38888888.888888769</v>
      </c>
      <c r="H155" s="16">
        <f t="shared" si="32"/>
        <v>61111111.111111343</v>
      </c>
      <c r="I155" s="16">
        <f t="shared" si="27"/>
        <v>242804.36601489026</v>
      </c>
      <c r="J155" s="16">
        <f t="shared" si="28"/>
        <v>178799.66771456023</v>
      </c>
      <c r="K155" s="17">
        <f t="shared" si="33"/>
        <v>421604.03372945049</v>
      </c>
      <c r="L155" s="16">
        <f t="shared" si="34"/>
        <v>28722937.280190811</v>
      </c>
      <c r="M155" s="16">
        <f t="shared" si="35"/>
        <v>71277062.719809175</v>
      </c>
      <c r="N155" s="16"/>
      <c r="O155" s="16">
        <f t="shared" si="29"/>
        <v>250000</v>
      </c>
      <c r="P155" s="16"/>
      <c r="Q155" s="16"/>
      <c r="R155" s="16"/>
    </row>
    <row r="156" spans="2:18" x14ac:dyDescent="0.4">
      <c r="B156">
        <v>141</v>
      </c>
      <c r="C156" s="15">
        <f t="shared" si="24"/>
        <v>48144</v>
      </c>
      <c r="D156" s="16">
        <f t="shared" si="25"/>
        <v>277777.77777777775</v>
      </c>
      <c r="E156" s="16">
        <f t="shared" si="26"/>
        <v>152777.77777777836</v>
      </c>
      <c r="F156" s="17">
        <f t="shared" si="30"/>
        <v>430555.55555555609</v>
      </c>
      <c r="G156" s="16">
        <f t="shared" si="31"/>
        <v>39166666.666666545</v>
      </c>
      <c r="H156" s="16">
        <f t="shared" si="32"/>
        <v>60833333.333333567</v>
      </c>
      <c r="I156" s="16">
        <f t="shared" si="27"/>
        <v>243411.37692992747</v>
      </c>
      <c r="J156" s="16">
        <f t="shared" si="28"/>
        <v>178192.65679952299</v>
      </c>
      <c r="K156" s="17">
        <f t="shared" si="33"/>
        <v>421604.03372945043</v>
      </c>
      <c r="L156" s="16">
        <f t="shared" si="34"/>
        <v>28966348.657120738</v>
      </c>
      <c r="M156" s="16">
        <f t="shared" si="35"/>
        <v>71033651.342879251</v>
      </c>
      <c r="N156" s="16"/>
      <c r="O156" s="16">
        <f t="shared" si="29"/>
        <v>250000</v>
      </c>
      <c r="P156" s="16"/>
      <c r="Q156" s="16"/>
      <c r="R156" s="16"/>
    </row>
    <row r="157" spans="2:18" x14ac:dyDescent="0.4">
      <c r="B157">
        <v>142</v>
      </c>
      <c r="C157" s="15">
        <f t="shared" si="24"/>
        <v>48175</v>
      </c>
      <c r="D157" s="16">
        <f t="shared" si="25"/>
        <v>277777.77777777775</v>
      </c>
      <c r="E157" s="16">
        <f t="shared" si="26"/>
        <v>152083.33333333393</v>
      </c>
      <c r="F157" s="17">
        <f t="shared" si="30"/>
        <v>429861.11111111171</v>
      </c>
      <c r="G157" s="16">
        <f t="shared" si="31"/>
        <v>39444444.444444321</v>
      </c>
      <c r="H157" s="16">
        <f t="shared" si="32"/>
        <v>60555555.555555791</v>
      </c>
      <c r="I157" s="16">
        <f t="shared" si="27"/>
        <v>244019.90537225231</v>
      </c>
      <c r="J157" s="16">
        <f t="shared" si="28"/>
        <v>177584.12835719818</v>
      </c>
      <c r="K157" s="17">
        <f t="shared" si="33"/>
        <v>421604.03372945049</v>
      </c>
      <c r="L157" s="16">
        <f t="shared" si="34"/>
        <v>29210368.562492989</v>
      </c>
      <c r="M157" s="16">
        <f t="shared" si="35"/>
        <v>70789631.437507004</v>
      </c>
      <c r="N157" s="16"/>
      <c r="O157" s="16">
        <f t="shared" si="29"/>
        <v>250000</v>
      </c>
      <c r="P157" s="16"/>
      <c r="Q157" s="16"/>
      <c r="R157" s="16"/>
    </row>
    <row r="158" spans="2:18" x14ac:dyDescent="0.4">
      <c r="B158">
        <v>143</v>
      </c>
      <c r="C158" s="15">
        <f t="shared" si="24"/>
        <v>48205</v>
      </c>
      <c r="D158" s="16">
        <f t="shared" si="25"/>
        <v>277777.77777777775</v>
      </c>
      <c r="E158" s="16">
        <f t="shared" si="26"/>
        <v>151388.88888888949</v>
      </c>
      <c r="F158" s="17">
        <f t="shared" si="30"/>
        <v>429166.66666666721</v>
      </c>
      <c r="G158" s="16">
        <f t="shared" si="31"/>
        <v>39722222.222222097</v>
      </c>
      <c r="H158" s="16">
        <f t="shared" si="32"/>
        <v>60277777.777778015</v>
      </c>
      <c r="I158" s="16">
        <f t="shared" si="27"/>
        <v>244629.95513568298</v>
      </c>
      <c r="J158" s="16">
        <f t="shared" si="28"/>
        <v>176974.0785937676</v>
      </c>
      <c r="K158" s="17">
        <f t="shared" si="33"/>
        <v>421604.03372945054</v>
      </c>
      <c r="L158" s="16">
        <f t="shared" si="34"/>
        <v>29454998.517628673</v>
      </c>
      <c r="M158" s="16">
        <f t="shared" si="35"/>
        <v>70545001.482371315</v>
      </c>
      <c r="N158" s="16"/>
      <c r="O158" s="16">
        <f t="shared" si="29"/>
        <v>250000</v>
      </c>
      <c r="P158" s="16"/>
      <c r="Q158" s="16"/>
      <c r="R158" s="16"/>
    </row>
    <row r="159" spans="2:18" x14ac:dyDescent="0.4">
      <c r="B159">
        <v>144</v>
      </c>
      <c r="C159" s="15">
        <f t="shared" si="24"/>
        <v>48236</v>
      </c>
      <c r="D159" s="16">
        <f t="shared" si="25"/>
        <v>277777.77777777775</v>
      </c>
      <c r="E159" s="16">
        <f t="shared" si="26"/>
        <v>150694.44444444505</v>
      </c>
      <c r="F159" s="17">
        <f t="shared" si="30"/>
        <v>428472.22222222283</v>
      </c>
      <c r="G159" s="16">
        <f t="shared" si="31"/>
        <v>39999999.999999873</v>
      </c>
      <c r="H159" s="16">
        <f t="shared" si="32"/>
        <v>60000000.000000238</v>
      </c>
      <c r="I159" s="16">
        <f t="shared" si="27"/>
        <v>245241.53002352215</v>
      </c>
      <c r="J159" s="16">
        <f t="shared" si="28"/>
        <v>176362.50370592833</v>
      </c>
      <c r="K159" s="17">
        <f t="shared" si="33"/>
        <v>421604.03372945049</v>
      </c>
      <c r="L159" s="16">
        <f t="shared" si="34"/>
        <v>29700240.047652196</v>
      </c>
      <c r="M159" s="16">
        <f t="shared" si="35"/>
        <v>70299759.9523478</v>
      </c>
      <c r="N159" s="16"/>
      <c r="O159" s="16">
        <f t="shared" si="29"/>
        <v>250000</v>
      </c>
      <c r="P159" s="16"/>
      <c r="Q159" s="16"/>
      <c r="R159" s="16"/>
    </row>
    <row r="160" spans="2:18" x14ac:dyDescent="0.4">
      <c r="B160">
        <v>145</v>
      </c>
      <c r="C160" s="15">
        <f t="shared" si="24"/>
        <v>48267</v>
      </c>
      <c r="D160" s="16">
        <f t="shared" si="25"/>
        <v>277777.77777777775</v>
      </c>
      <c r="E160" s="16">
        <f t="shared" si="26"/>
        <v>150000.00000000061</v>
      </c>
      <c r="F160" s="17">
        <f t="shared" si="30"/>
        <v>427777.77777777833</v>
      </c>
      <c r="G160" s="16">
        <f t="shared" si="31"/>
        <v>40277777.777777649</v>
      </c>
      <c r="H160" s="16">
        <f t="shared" si="32"/>
        <v>59722222.222222462</v>
      </c>
      <c r="I160" s="16">
        <f t="shared" si="27"/>
        <v>245854.63384858094</v>
      </c>
      <c r="J160" s="16">
        <f t="shared" si="28"/>
        <v>175749.39988086955</v>
      </c>
      <c r="K160" s="17">
        <f t="shared" si="33"/>
        <v>421604.03372945049</v>
      </c>
      <c r="L160" s="16">
        <f t="shared" si="34"/>
        <v>29946094.681500778</v>
      </c>
      <c r="M160" s="16">
        <f t="shared" si="35"/>
        <v>70053905.318499222</v>
      </c>
      <c r="N160" s="16"/>
      <c r="O160" s="16">
        <f t="shared" si="29"/>
        <v>250000</v>
      </c>
      <c r="P160" s="16"/>
      <c r="Q160" s="16"/>
      <c r="R160" s="16"/>
    </row>
    <row r="161" spans="2:18" x14ac:dyDescent="0.4">
      <c r="B161">
        <v>146</v>
      </c>
      <c r="C161" s="15">
        <f t="shared" si="24"/>
        <v>48296</v>
      </c>
      <c r="D161" s="16">
        <f t="shared" si="25"/>
        <v>277777.77777777775</v>
      </c>
      <c r="E161" s="16">
        <f t="shared" si="26"/>
        <v>149305.55555555617</v>
      </c>
      <c r="F161" s="17">
        <f t="shared" si="30"/>
        <v>427083.33333333395</v>
      </c>
      <c r="G161" s="16">
        <f t="shared" si="31"/>
        <v>40555555.555555426</v>
      </c>
      <c r="H161" s="16">
        <f t="shared" si="32"/>
        <v>59444444.444444686</v>
      </c>
      <c r="I161" s="16">
        <f t="shared" si="27"/>
        <v>246469.27043320239</v>
      </c>
      <c r="J161" s="16">
        <f t="shared" si="28"/>
        <v>175134.7632962481</v>
      </c>
      <c r="K161" s="17">
        <f t="shared" si="33"/>
        <v>421604.03372945049</v>
      </c>
      <c r="L161" s="16">
        <f t="shared" si="34"/>
        <v>30192563.95193398</v>
      </c>
      <c r="M161" s="16">
        <f t="shared" si="35"/>
        <v>69807436.04806602</v>
      </c>
      <c r="N161" s="16"/>
      <c r="O161" s="16">
        <f t="shared" si="29"/>
        <v>250000</v>
      </c>
      <c r="P161" s="16"/>
      <c r="Q161" s="16"/>
      <c r="R161" s="16"/>
    </row>
    <row r="162" spans="2:18" x14ac:dyDescent="0.4">
      <c r="B162">
        <v>147</v>
      </c>
      <c r="C162" s="15">
        <f t="shared" si="24"/>
        <v>48327</v>
      </c>
      <c r="D162" s="16">
        <f t="shared" si="25"/>
        <v>277777.77777777775</v>
      </c>
      <c r="E162" s="16">
        <f t="shared" si="26"/>
        <v>148611.11111111171</v>
      </c>
      <c r="F162" s="17">
        <f t="shared" si="30"/>
        <v>426388.88888888946</v>
      </c>
      <c r="G162" s="16">
        <f t="shared" si="31"/>
        <v>40833333.333333202</v>
      </c>
      <c r="H162" s="16">
        <f t="shared" si="32"/>
        <v>59166666.66666691</v>
      </c>
      <c r="I162" s="16">
        <f t="shared" si="27"/>
        <v>247085.44360928543</v>
      </c>
      <c r="J162" s="16">
        <f t="shared" si="28"/>
        <v>174518.59012016506</v>
      </c>
      <c r="K162" s="17">
        <f t="shared" si="33"/>
        <v>421604.03372945049</v>
      </c>
      <c r="L162" s="16">
        <f t="shared" si="34"/>
        <v>30439649.395543266</v>
      </c>
      <c r="M162" s="16">
        <f t="shared" si="35"/>
        <v>69560350.604456738</v>
      </c>
      <c r="N162" s="16"/>
      <c r="O162" s="16">
        <f t="shared" si="29"/>
        <v>250000</v>
      </c>
      <c r="P162" s="16"/>
      <c r="Q162" s="16"/>
      <c r="R162" s="16"/>
    </row>
    <row r="163" spans="2:18" x14ac:dyDescent="0.4">
      <c r="B163">
        <v>148</v>
      </c>
      <c r="C163" s="15">
        <f t="shared" si="24"/>
        <v>48357</v>
      </c>
      <c r="D163" s="16">
        <f t="shared" si="25"/>
        <v>277777.77777777775</v>
      </c>
      <c r="E163" s="16">
        <f t="shared" si="26"/>
        <v>147916.66666666727</v>
      </c>
      <c r="F163" s="17">
        <f t="shared" si="30"/>
        <v>425694.44444444502</v>
      </c>
      <c r="G163" s="16">
        <f t="shared" si="31"/>
        <v>41111111.111110978</v>
      </c>
      <c r="H163" s="16">
        <f t="shared" si="32"/>
        <v>58888888.888889134</v>
      </c>
      <c r="I163" s="16">
        <f t="shared" si="27"/>
        <v>247703.15721830865</v>
      </c>
      <c r="J163" s="16">
        <f t="shared" si="28"/>
        <v>173900.87651114186</v>
      </c>
      <c r="K163" s="17">
        <f t="shared" si="33"/>
        <v>421604.03372945054</v>
      </c>
      <c r="L163" s="16">
        <f t="shared" si="34"/>
        <v>30687352.552761573</v>
      </c>
      <c r="M163" s="16">
        <f t="shared" si="35"/>
        <v>69312647.44723843</v>
      </c>
      <c r="N163" s="16"/>
      <c r="O163" s="16">
        <f t="shared" si="29"/>
        <v>250000</v>
      </c>
      <c r="P163" s="16"/>
      <c r="Q163" s="16"/>
      <c r="R163" s="16"/>
    </row>
    <row r="164" spans="2:18" x14ac:dyDescent="0.4">
      <c r="B164">
        <v>149</v>
      </c>
      <c r="C164" s="15">
        <f t="shared" si="24"/>
        <v>48388</v>
      </c>
      <c r="D164" s="16">
        <f t="shared" si="25"/>
        <v>277777.77777777775</v>
      </c>
      <c r="E164" s="16">
        <f t="shared" si="26"/>
        <v>147222.22222222283</v>
      </c>
      <c r="F164" s="17">
        <f t="shared" si="30"/>
        <v>425000.00000000058</v>
      </c>
      <c r="G164" s="16">
        <f t="shared" si="31"/>
        <v>41388888.888888754</v>
      </c>
      <c r="H164" s="16">
        <f t="shared" si="32"/>
        <v>58611111.111111358</v>
      </c>
      <c r="I164" s="16">
        <f t="shared" si="27"/>
        <v>248322.41511135441</v>
      </c>
      <c r="J164" s="16">
        <f t="shared" si="28"/>
        <v>173281.61861809608</v>
      </c>
      <c r="K164" s="17">
        <f t="shared" si="33"/>
        <v>421604.03372945049</v>
      </c>
      <c r="L164" s="16">
        <f t="shared" si="34"/>
        <v>30935674.967872929</v>
      </c>
      <c r="M164" s="16">
        <f t="shared" si="35"/>
        <v>69064325.032127082</v>
      </c>
      <c r="N164" s="16"/>
      <c r="O164" s="16">
        <f t="shared" si="29"/>
        <v>250000</v>
      </c>
      <c r="P164" s="16"/>
      <c r="Q164" s="16"/>
      <c r="R164" s="16"/>
    </row>
    <row r="165" spans="2:18" x14ac:dyDescent="0.4">
      <c r="B165">
        <v>150</v>
      </c>
      <c r="C165" s="15">
        <f t="shared" si="24"/>
        <v>48418</v>
      </c>
      <c r="D165" s="16">
        <f t="shared" si="25"/>
        <v>277777.77777777775</v>
      </c>
      <c r="E165" s="16">
        <f t="shared" si="26"/>
        <v>146527.77777777839</v>
      </c>
      <c r="F165" s="17">
        <f t="shared" si="30"/>
        <v>424305.55555555614</v>
      </c>
      <c r="G165" s="16">
        <f t="shared" si="31"/>
        <v>41666666.66666653</v>
      </c>
      <c r="H165" s="16">
        <f t="shared" si="32"/>
        <v>58333333.333333582</v>
      </c>
      <c r="I165" s="16">
        <f t="shared" si="27"/>
        <v>248943.22114913273</v>
      </c>
      <c r="J165" s="16">
        <f t="shared" si="28"/>
        <v>172660.81258031767</v>
      </c>
      <c r="K165" s="17">
        <f t="shared" si="33"/>
        <v>421604.03372945043</v>
      </c>
      <c r="L165" s="16">
        <f t="shared" si="34"/>
        <v>31184618.18902206</v>
      </c>
      <c r="M165" s="16">
        <f t="shared" si="35"/>
        <v>68815381.810977951</v>
      </c>
      <c r="N165" s="16"/>
      <c r="O165" s="16">
        <f t="shared" si="29"/>
        <v>250000</v>
      </c>
      <c r="P165" s="16"/>
      <c r="Q165" s="16"/>
      <c r="R165" s="16"/>
    </row>
    <row r="166" spans="2:18" x14ac:dyDescent="0.4">
      <c r="B166">
        <v>151</v>
      </c>
      <c r="C166" s="15">
        <f t="shared" si="24"/>
        <v>48449</v>
      </c>
      <c r="D166" s="16">
        <f t="shared" si="25"/>
        <v>277777.77777777775</v>
      </c>
      <c r="E166" s="16">
        <f t="shared" si="26"/>
        <v>145833.33333333395</v>
      </c>
      <c r="F166" s="17">
        <f t="shared" si="30"/>
        <v>423611.11111111171</v>
      </c>
      <c r="G166" s="16">
        <f t="shared" si="31"/>
        <v>41944444.444444306</v>
      </c>
      <c r="H166" s="16">
        <f t="shared" si="32"/>
        <v>58055555.555555806</v>
      </c>
      <c r="I166" s="16">
        <f t="shared" si="27"/>
        <v>249565.57920200561</v>
      </c>
      <c r="J166" s="16">
        <f t="shared" si="28"/>
        <v>172038.4545274449</v>
      </c>
      <c r="K166" s="17">
        <f t="shared" si="33"/>
        <v>421604.03372945054</v>
      </c>
      <c r="L166" s="16">
        <f t="shared" si="34"/>
        <v>31434183.768224064</v>
      </c>
      <c r="M166" s="16">
        <f t="shared" si="35"/>
        <v>68565816.231775939</v>
      </c>
      <c r="N166" s="16"/>
      <c r="O166" s="16">
        <f t="shared" si="29"/>
        <v>250000</v>
      </c>
      <c r="P166" s="16"/>
      <c r="Q166" s="16"/>
      <c r="R166" s="16"/>
    </row>
    <row r="167" spans="2:18" x14ac:dyDescent="0.4">
      <c r="B167">
        <v>152</v>
      </c>
      <c r="C167" s="15">
        <f t="shared" si="24"/>
        <v>48480</v>
      </c>
      <c r="D167" s="16">
        <f t="shared" si="25"/>
        <v>277777.77777777775</v>
      </c>
      <c r="E167" s="16">
        <f t="shared" si="26"/>
        <v>145138.88888888952</v>
      </c>
      <c r="F167" s="17">
        <f t="shared" si="30"/>
        <v>422916.66666666727</v>
      </c>
      <c r="G167" s="16">
        <f t="shared" si="31"/>
        <v>42222222.222222082</v>
      </c>
      <c r="H167" s="16">
        <f t="shared" si="32"/>
        <v>57777777.777778029</v>
      </c>
      <c r="I167" s="16">
        <f t="shared" si="27"/>
        <v>250189.49315001065</v>
      </c>
      <c r="J167" s="16">
        <f t="shared" si="28"/>
        <v>171414.54057943984</v>
      </c>
      <c r="K167" s="17">
        <f t="shared" si="33"/>
        <v>421604.03372945049</v>
      </c>
      <c r="L167" s="16">
        <f t="shared" si="34"/>
        <v>31684373.261374075</v>
      </c>
      <c r="M167" s="16">
        <f t="shared" si="35"/>
        <v>68315626.738625929</v>
      </c>
      <c r="N167" s="16"/>
      <c r="O167" s="16">
        <f t="shared" si="29"/>
        <v>250000</v>
      </c>
      <c r="P167" s="16"/>
      <c r="Q167" s="16"/>
      <c r="R167" s="16"/>
    </row>
    <row r="168" spans="2:18" x14ac:dyDescent="0.4">
      <c r="B168">
        <v>153</v>
      </c>
      <c r="C168" s="15">
        <f t="shared" si="24"/>
        <v>48510</v>
      </c>
      <c r="D168" s="16">
        <f t="shared" si="25"/>
        <v>277777.77777777775</v>
      </c>
      <c r="E168" s="16">
        <f t="shared" si="26"/>
        <v>144444.44444444508</v>
      </c>
      <c r="F168" s="17">
        <f t="shared" si="30"/>
        <v>422222.22222222283</v>
      </c>
      <c r="G168" s="16">
        <f t="shared" si="31"/>
        <v>42499999.999999858</v>
      </c>
      <c r="H168" s="16">
        <f t="shared" si="32"/>
        <v>57500000.000000253</v>
      </c>
      <c r="I168" s="16">
        <f t="shared" si="27"/>
        <v>250814.96688288567</v>
      </c>
      <c r="J168" s="16">
        <f t="shared" si="28"/>
        <v>170789.06684656482</v>
      </c>
      <c r="K168" s="17">
        <f t="shared" si="33"/>
        <v>421604.03372945049</v>
      </c>
      <c r="L168" s="16">
        <f t="shared" si="34"/>
        <v>31935188.228256959</v>
      </c>
      <c r="M168" s="16">
        <f t="shared" si="35"/>
        <v>68064811.771743044</v>
      </c>
      <c r="N168" s="16"/>
      <c r="O168" s="16">
        <f t="shared" si="29"/>
        <v>250000</v>
      </c>
      <c r="P168" s="16"/>
      <c r="Q168" s="16"/>
      <c r="R168" s="16"/>
    </row>
    <row r="169" spans="2:18" x14ac:dyDescent="0.4">
      <c r="B169">
        <v>154</v>
      </c>
      <c r="C169" s="15">
        <f t="shared" si="24"/>
        <v>48541</v>
      </c>
      <c r="D169" s="16">
        <f t="shared" si="25"/>
        <v>277777.77777777775</v>
      </c>
      <c r="E169" s="16">
        <f t="shared" si="26"/>
        <v>143750.00000000064</v>
      </c>
      <c r="F169" s="17">
        <f t="shared" si="30"/>
        <v>421527.77777777839</v>
      </c>
      <c r="G169" s="16">
        <f t="shared" si="31"/>
        <v>42777777.777777635</v>
      </c>
      <c r="H169" s="16">
        <f t="shared" si="32"/>
        <v>57222222.222222477</v>
      </c>
      <c r="I169" s="16">
        <f t="shared" si="27"/>
        <v>251442.00430009284</v>
      </c>
      <c r="J169" s="16">
        <f t="shared" si="28"/>
        <v>170162.02942935762</v>
      </c>
      <c r="K169" s="17">
        <f t="shared" si="33"/>
        <v>421604.03372945043</v>
      </c>
      <c r="L169" s="16">
        <f t="shared" si="34"/>
        <v>32186630.232557051</v>
      </c>
      <c r="M169" s="16">
        <f t="shared" si="35"/>
        <v>67813369.767442957</v>
      </c>
      <c r="N169" s="16"/>
      <c r="O169" s="16">
        <f t="shared" si="29"/>
        <v>250000</v>
      </c>
      <c r="P169" s="16"/>
      <c r="Q169" s="16"/>
      <c r="R169" s="16"/>
    </row>
    <row r="170" spans="2:18" x14ac:dyDescent="0.4">
      <c r="B170">
        <v>155</v>
      </c>
      <c r="C170" s="15">
        <f t="shared" si="24"/>
        <v>48571</v>
      </c>
      <c r="D170" s="16">
        <f t="shared" si="25"/>
        <v>277777.77777777775</v>
      </c>
      <c r="E170" s="16">
        <f t="shared" si="26"/>
        <v>143055.5555555562</v>
      </c>
      <c r="F170" s="17">
        <f t="shared" si="30"/>
        <v>420833.33333333395</v>
      </c>
      <c r="G170" s="16">
        <f t="shared" si="31"/>
        <v>43055555.555555411</v>
      </c>
      <c r="H170" s="16">
        <f t="shared" si="32"/>
        <v>56944444.444444701</v>
      </c>
      <c r="I170" s="16">
        <f t="shared" si="27"/>
        <v>252070.60931084308</v>
      </c>
      <c r="J170" s="16">
        <f t="shared" si="28"/>
        <v>169533.42441860741</v>
      </c>
      <c r="K170" s="17">
        <f t="shared" si="33"/>
        <v>421604.03372945049</v>
      </c>
      <c r="L170" s="16">
        <f t="shared" si="34"/>
        <v>32438700.841867894</v>
      </c>
      <c r="M170" s="16">
        <f t="shared" si="35"/>
        <v>67561299.158132106</v>
      </c>
      <c r="N170" s="16"/>
      <c r="O170" s="16">
        <f t="shared" si="29"/>
        <v>250000</v>
      </c>
      <c r="P170" s="16"/>
      <c r="Q170" s="16"/>
      <c r="R170" s="16"/>
    </row>
    <row r="171" spans="2:18" x14ac:dyDescent="0.4">
      <c r="B171">
        <v>156</v>
      </c>
      <c r="C171" s="15">
        <f t="shared" si="24"/>
        <v>48602</v>
      </c>
      <c r="D171" s="16">
        <f t="shared" si="25"/>
        <v>277777.77777777775</v>
      </c>
      <c r="E171" s="16">
        <f t="shared" si="26"/>
        <v>142361.11111111176</v>
      </c>
      <c r="F171" s="17">
        <f t="shared" si="30"/>
        <v>420138.88888888952</v>
      </c>
      <c r="G171" s="16">
        <f t="shared" si="31"/>
        <v>43333333.333333187</v>
      </c>
      <c r="H171" s="16">
        <f t="shared" si="32"/>
        <v>56666666.666666925</v>
      </c>
      <c r="I171" s="16">
        <f t="shared" si="27"/>
        <v>252700.78583412018</v>
      </c>
      <c r="J171" s="16">
        <f t="shared" si="28"/>
        <v>168903.24789533031</v>
      </c>
      <c r="K171" s="17">
        <f t="shared" si="33"/>
        <v>421604.03372945049</v>
      </c>
      <c r="L171" s="16">
        <f t="shared" si="34"/>
        <v>32691401.627702013</v>
      </c>
      <c r="M171" s="16">
        <f t="shared" si="35"/>
        <v>67308598.372297987</v>
      </c>
      <c r="N171" s="16"/>
      <c r="O171" s="16">
        <f t="shared" si="29"/>
        <v>250000</v>
      </c>
      <c r="P171" s="16"/>
      <c r="Q171" s="16"/>
      <c r="R171" s="16"/>
    </row>
    <row r="172" spans="2:18" x14ac:dyDescent="0.4">
      <c r="B172">
        <v>157</v>
      </c>
      <c r="C172" s="15">
        <f t="shared" si="24"/>
        <v>48633</v>
      </c>
      <c r="D172" s="16">
        <f t="shared" si="25"/>
        <v>277777.77777777775</v>
      </c>
      <c r="E172" s="16">
        <f t="shared" si="26"/>
        <v>141666.66666666733</v>
      </c>
      <c r="F172" s="17">
        <f t="shared" si="30"/>
        <v>419444.44444444508</v>
      </c>
      <c r="G172" s="16">
        <f t="shared" si="31"/>
        <v>43611111.111110963</v>
      </c>
      <c r="H172" s="16">
        <f t="shared" si="32"/>
        <v>56388888.888889149</v>
      </c>
      <c r="I172" s="16">
        <f t="shared" si="27"/>
        <v>253332.53779870551</v>
      </c>
      <c r="J172" s="16">
        <f t="shared" si="28"/>
        <v>168271.495930745</v>
      </c>
      <c r="K172" s="17">
        <f t="shared" si="33"/>
        <v>421604.03372945054</v>
      </c>
      <c r="L172" s="16">
        <f t="shared" si="34"/>
        <v>32944734.165500719</v>
      </c>
      <c r="M172" s="16">
        <f t="shared" si="35"/>
        <v>67055265.834499285</v>
      </c>
      <c r="N172" s="16"/>
      <c r="O172" s="16">
        <f t="shared" si="29"/>
        <v>250000</v>
      </c>
      <c r="P172" s="16"/>
      <c r="Q172" s="16"/>
      <c r="R172" s="16"/>
    </row>
    <row r="173" spans="2:18" x14ac:dyDescent="0.4">
      <c r="B173">
        <v>158</v>
      </c>
      <c r="C173" s="15">
        <f t="shared" si="24"/>
        <v>48661</v>
      </c>
      <c r="D173" s="16">
        <f t="shared" si="25"/>
        <v>277777.77777777775</v>
      </c>
      <c r="E173" s="16">
        <f t="shared" si="26"/>
        <v>140972.22222222289</v>
      </c>
      <c r="F173" s="17">
        <f t="shared" si="30"/>
        <v>418750.00000000064</v>
      </c>
      <c r="G173" s="16">
        <f t="shared" si="31"/>
        <v>43888888.888888739</v>
      </c>
      <c r="H173" s="16">
        <f t="shared" si="32"/>
        <v>56111111.111111373</v>
      </c>
      <c r="I173" s="16">
        <f t="shared" si="27"/>
        <v>253965.86914320223</v>
      </c>
      <c r="J173" s="16">
        <f t="shared" si="28"/>
        <v>167638.16458624823</v>
      </c>
      <c r="K173" s="17">
        <f t="shared" si="33"/>
        <v>421604.03372945043</v>
      </c>
      <c r="L173" s="16">
        <f t="shared" si="34"/>
        <v>33198700.034643922</v>
      </c>
      <c r="M173" s="16">
        <f t="shared" si="35"/>
        <v>66801299.965356082</v>
      </c>
      <c r="N173" s="16"/>
      <c r="O173" s="16">
        <f t="shared" si="29"/>
        <v>250000</v>
      </c>
      <c r="P173" s="16"/>
      <c r="Q173" s="16"/>
      <c r="R173" s="16"/>
    </row>
    <row r="174" spans="2:18" x14ac:dyDescent="0.4">
      <c r="B174">
        <v>159</v>
      </c>
      <c r="C174" s="15">
        <f t="shared" si="24"/>
        <v>48692</v>
      </c>
      <c r="D174" s="16">
        <f t="shared" si="25"/>
        <v>277777.77777777775</v>
      </c>
      <c r="E174" s="16">
        <f t="shared" si="26"/>
        <v>140277.77777777842</v>
      </c>
      <c r="F174" s="17">
        <f t="shared" si="30"/>
        <v>418055.5555555562</v>
      </c>
      <c r="G174" s="16">
        <f t="shared" si="31"/>
        <v>44166666.666666515</v>
      </c>
      <c r="H174" s="16">
        <f t="shared" si="32"/>
        <v>55833333.333333597</v>
      </c>
      <c r="I174" s="16">
        <f t="shared" si="27"/>
        <v>254600.78381606028</v>
      </c>
      <c r="J174" s="16">
        <f t="shared" si="28"/>
        <v>167003.2499133902</v>
      </c>
      <c r="K174" s="17">
        <f t="shared" si="33"/>
        <v>421604.03372945049</v>
      </c>
      <c r="L174" s="16">
        <f t="shared" si="34"/>
        <v>33453300.818459984</v>
      </c>
      <c r="M174" s="16">
        <f t="shared" si="35"/>
        <v>66546699.18154002</v>
      </c>
      <c r="N174" s="16"/>
      <c r="O174" s="16">
        <f t="shared" si="29"/>
        <v>250000</v>
      </c>
      <c r="P174" s="16"/>
      <c r="Q174" s="16"/>
      <c r="R174" s="16"/>
    </row>
    <row r="175" spans="2:18" x14ac:dyDescent="0.4">
      <c r="B175">
        <v>160</v>
      </c>
      <c r="C175" s="15">
        <f t="shared" si="24"/>
        <v>48722</v>
      </c>
      <c r="D175" s="16">
        <f t="shared" si="25"/>
        <v>277777.77777777775</v>
      </c>
      <c r="E175" s="16">
        <f t="shared" si="26"/>
        <v>139583.33333333398</v>
      </c>
      <c r="F175" s="17">
        <f t="shared" si="30"/>
        <v>417361.11111111171</v>
      </c>
      <c r="G175" s="16">
        <f t="shared" si="31"/>
        <v>44444444.444444291</v>
      </c>
      <c r="H175" s="16">
        <f t="shared" si="32"/>
        <v>55555555.55555582</v>
      </c>
      <c r="I175" s="16">
        <f t="shared" si="27"/>
        <v>255237.28577560041</v>
      </c>
      <c r="J175" s="16">
        <f t="shared" si="28"/>
        <v>166366.74795385005</v>
      </c>
      <c r="K175" s="17">
        <f t="shared" si="33"/>
        <v>421604.03372945043</v>
      </c>
      <c r="L175" s="16">
        <f t="shared" si="34"/>
        <v>33708538.104235582</v>
      </c>
      <c r="M175" s="16">
        <f t="shared" si="35"/>
        <v>66291461.895764418</v>
      </c>
      <c r="N175" s="16"/>
      <c r="O175" s="16">
        <f t="shared" si="29"/>
        <v>250000</v>
      </c>
      <c r="P175" s="16"/>
      <c r="Q175" s="16"/>
      <c r="R175" s="16"/>
    </row>
    <row r="176" spans="2:18" x14ac:dyDescent="0.4">
      <c r="B176">
        <v>161</v>
      </c>
      <c r="C176" s="15">
        <f t="shared" si="24"/>
        <v>48753</v>
      </c>
      <c r="D176" s="16">
        <f t="shared" si="25"/>
        <v>277777.77777777775</v>
      </c>
      <c r="E176" s="16">
        <f t="shared" si="26"/>
        <v>138888.88888888955</v>
      </c>
      <c r="F176" s="17">
        <f t="shared" si="30"/>
        <v>416666.66666666733</v>
      </c>
      <c r="G176" s="16">
        <f t="shared" si="31"/>
        <v>44722222.222222067</v>
      </c>
      <c r="H176" s="16">
        <f t="shared" si="32"/>
        <v>55277777.777778044</v>
      </c>
      <c r="I176" s="16">
        <f t="shared" si="27"/>
        <v>255875.37899003943</v>
      </c>
      <c r="J176" s="16">
        <f t="shared" si="28"/>
        <v>165728.65473941105</v>
      </c>
      <c r="K176" s="17">
        <f t="shared" si="33"/>
        <v>421604.03372945049</v>
      </c>
      <c r="L176" s="16">
        <f t="shared" si="34"/>
        <v>33964413.483225621</v>
      </c>
      <c r="M176" s="16">
        <f t="shared" si="35"/>
        <v>66035586.516774379</v>
      </c>
      <c r="N176" s="16"/>
      <c r="O176" s="16">
        <f t="shared" si="29"/>
        <v>250000</v>
      </c>
      <c r="P176" s="16"/>
      <c r="Q176" s="16"/>
      <c r="R176" s="16"/>
    </row>
    <row r="177" spans="2:18" x14ac:dyDescent="0.4">
      <c r="B177">
        <v>162</v>
      </c>
      <c r="C177" s="15">
        <f t="shared" si="24"/>
        <v>48783</v>
      </c>
      <c r="D177" s="16">
        <f t="shared" si="25"/>
        <v>277777.77777777775</v>
      </c>
      <c r="E177" s="16">
        <f t="shared" si="26"/>
        <v>138194.44444444511</v>
      </c>
      <c r="F177" s="17">
        <f t="shared" si="30"/>
        <v>415972.22222222283</v>
      </c>
      <c r="G177" s="16">
        <f t="shared" si="31"/>
        <v>44999999.999999844</v>
      </c>
      <c r="H177" s="16">
        <f t="shared" si="32"/>
        <v>55000000.000000268</v>
      </c>
      <c r="I177" s="16">
        <f t="shared" si="27"/>
        <v>256515.06743751455</v>
      </c>
      <c r="J177" s="16">
        <f t="shared" si="28"/>
        <v>165088.96629193597</v>
      </c>
      <c r="K177" s="17">
        <f t="shared" si="33"/>
        <v>421604.03372945054</v>
      </c>
      <c r="L177" s="16">
        <f t="shared" si="34"/>
        <v>34220928.550663136</v>
      </c>
      <c r="M177" s="16">
        <f t="shared" si="35"/>
        <v>65779071.449336864</v>
      </c>
      <c r="N177" s="16"/>
      <c r="O177" s="16">
        <f t="shared" si="29"/>
        <v>250000</v>
      </c>
      <c r="P177" s="16"/>
      <c r="Q177" s="16"/>
      <c r="R177" s="16"/>
    </row>
    <row r="178" spans="2:18" x14ac:dyDescent="0.4">
      <c r="B178">
        <v>163</v>
      </c>
      <c r="C178" s="15">
        <f t="shared" si="24"/>
        <v>48814</v>
      </c>
      <c r="D178" s="16">
        <f t="shared" si="25"/>
        <v>277777.77777777775</v>
      </c>
      <c r="E178" s="16">
        <f t="shared" si="26"/>
        <v>137500.00000000067</v>
      </c>
      <c r="F178" s="17">
        <f t="shared" si="30"/>
        <v>415277.77777777845</v>
      </c>
      <c r="G178" s="16">
        <f t="shared" si="31"/>
        <v>45277777.77777762</v>
      </c>
      <c r="H178" s="16">
        <f t="shared" si="32"/>
        <v>54722222.222222492</v>
      </c>
      <c r="I178" s="16">
        <f t="shared" si="27"/>
        <v>257156.35510610836</v>
      </c>
      <c r="J178" s="16">
        <f t="shared" si="28"/>
        <v>164447.67862334216</v>
      </c>
      <c r="K178" s="17">
        <f t="shared" si="33"/>
        <v>421604.03372945054</v>
      </c>
      <c r="L178" s="16">
        <f t="shared" si="34"/>
        <v>34478084.905769244</v>
      </c>
      <c r="M178" s="16">
        <f t="shared" si="35"/>
        <v>65521915.094230756</v>
      </c>
      <c r="N178" s="16"/>
      <c r="O178" s="16">
        <f t="shared" si="29"/>
        <v>250000</v>
      </c>
      <c r="P178" s="16"/>
      <c r="Q178" s="16"/>
      <c r="R178" s="16"/>
    </row>
    <row r="179" spans="2:18" x14ac:dyDescent="0.4">
      <c r="B179">
        <v>164</v>
      </c>
      <c r="C179" s="15">
        <f t="shared" si="24"/>
        <v>48845</v>
      </c>
      <c r="D179" s="16">
        <f t="shared" si="25"/>
        <v>277777.77777777775</v>
      </c>
      <c r="E179" s="16">
        <f t="shared" si="26"/>
        <v>136805.55555555623</v>
      </c>
      <c r="F179" s="17">
        <f t="shared" si="30"/>
        <v>414583.33333333395</v>
      </c>
      <c r="G179" s="16">
        <f t="shared" si="31"/>
        <v>45555555.555555396</v>
      </c>
      <c r="H179" s="16">
        <f t="shared" si="32"/>
        <v>54444444.444444716</v>
      </c>
      <c r="I179" s="16">
        <f t="shared" si="27"/>
        <v>257799.2459938736</v>
      </c>
      <c r="J179" s="16">
        <f t="shared" si="28"/>
        <v>163804.78773557692</v>
      </c>
      <c r="K179" s="17">
        <f t="shared" si="33"/>
        <v>421604.03372945054</v>
      </c>
      <c r="L179" s="16">
        <f t="shared" si="34"/>
        <v>34735884.151763119</v>
      </c>
      <c r="M179" s="16">
        <f t="shared" si="35"/>
        <v>65264115.848236881</v>
      </c>
      <c r="N179" s="16"/>
      <c r="O179" s="16">
        <f t="shared" si="29"/>
        <v>250000</v>
      </c>
      <c r="P179" s="16"/>
      <c r="Q179" s="16"/>
      <c r="R179" s="16"/>
    </row>
    <row r="180" spans="2:18" x14ac:dyDescent="0.4">
      <c r="B180">
        <v>165</v>
      </c>
      <c r="C180" s="15">
        <f t="shared" si="24"/>
        <v>48875</v>
      </c>
      <c r="D180" s="16">
        <f t="shared" si="25"/>
        <v>277777.77777777775</v>
      </c>
      <c r="E180" s="16">
        <f t="shared" si="26"/>
        <v>136111.11111111179</v>
      </c>
      <c r="F180" s="17">
        <f t="shared" si="30"/>
        <v>413888.88888888957</v>
      </c>
      <c r="G180" s="16">
        <f t="shared" si="31"/>
        <v>45833333.333333172</v>
      </c>
      <c r="H180" s="16">
        <f t="shared" si="32"/>
        <v>54166666.66666694</v>
      </c>
      <c r="I180" s="16">
        <f t="shared" si="27"/>
        <v>258443.74410885826</v>
      </c>
      <c r="J180" s="16">
        <f t="shared" si="28"/>
        <v>163160.28962059223</v>
      </c>
      <c r="K180" s="17">
        <f t="shared" si="33"/>
        <v>421604.03372945049</v>
      </c>
      <c r="L180" s="16">
        <f t="shared" si="34"/>
        <v>34994327.895871975</v>
      </c>
      <c r="M180" s="16">
        <f t="shared" si="35"/>
        <v>65005672.104128025</v>
      </c>
      <c r="N180" s="16"/>
      <c r="O180" s="16">
        <f t="shared" si="29"/>
        <v>250000</v>
      </c>
      <c r="P180" s="16"/>
      <c r="Q180" s="16"/>
      <c r="R180" s="16"/>
    </row>
    <row r="181" spans="2:18" x14ac:dyDescent="0.4">
      <c r="B181">
        <v>166</v>
      </c>
      <c r="C181" s="15">
        <f t="shared" si="24"/>
        <v>48906</v>
      </c>
      <c r="D181" s="16">
        <f t="shared" si="25"/>
        <v>277777.77777777775</v>
      </c>
      <c r="E181" s="16">
        <f t="shared" si="26"/>
        <v>135416.66666666736</v>
      </c>
      <c r="F181" s="17">
        <f t="shared" si="30"/>
        <v>413194.44444444508</v>
      </c>
      <c r="G181" s="16">
        <f t="shared" si="31"/>
        <v>46111111.111110948</v>
      </c>
      <c r="H181" s="16">
        <f t="shared" si="32"/>
        <v>53888888.888889164</v>
      </c>
      <c r="I181" s="16">
        <f t="shared" si="27"/>
        <v>259089.85346913041</v>
      </c>
      <c r="J181" s="16">
        <f t="shared" si="28"/>
        <v>162514.18026032008</v>
      </c>
      <c r="K181" s="17">
        <f t="shared" si="33"/>
        <v>421604.03372945049</v>
      </c>
      <c r="L181" s="16">
        <f t="shared" si="34"/>
        <v>35253417.749341108</v>
      </c>
      <c r="M181" s="16">
        <f t="shared" si="35"/>
        <v>64746582.250658892</v>
      </c>
      <c r="N181" s="16"/>
      <c r="O181" s="16">
        <f t="shared" si="29"/>
        <v>250000</v>
      </c>
      <c r="P181" s="16"/>
      <c r="Q181" s="16"/>
      <c r="R181" s="16"/>
    </row>
    <row r="182" spans="2:18" x14ac:dyDescent="0.4">
      <c r="B182">
        <v>167</v>
      </c>
      <c r="C182" s="15">
        <f t="shared" si="24"/>
        <v>48936</v>
      </c>
      <c r="D182" s="16">
        <f t="shared" si="25"/>
        <v>277777.77777777775</v>
      </c>
      <c r="E182" s="16">
        <f t="shared" si="26"/>
        <v>134722.22222222292</v>
      </c>
      <c r="F182" s="17">
        <f t="shared" si="30"/>
        <v>412500.0000000007</v>
      </c>
      <c r="G182" s="16">
        <f t="shared" si="31"/>
        <v>46388888.888888724</v>
      </c>
      <c r="H182" s="16">
        <f t="shared" si="32"/>
        <v>53611111.111111388</v>
      </c>
      <c r="I182" s="16">
        <f t="shared" si="27"/>
        <v>259737.57810280324</v>
      </c>
      <c r="J182" s="16">
        <f t="shared" si="28"/>
        <v>161866.45562664722</v>
      </c>
      <c r="K182" s="17">
        <f t="shared" si="33"/>
        <v>421604.03372945043</v>
      </c>
      <c r="L182" s="16">
        <f t="shared" si="34"/>
        <v>35513155.327443913</v>
      </c>
      <c r="M182" s="16">
        <f t="shared" si="35"/>
        <v>64486844.672556087</v>
      </c>
      <c r="N182" s="16"/>
      <c r="O182" s="16">
        <f t="shared" si="29"/>
        <v>250000</v>
      </c>
      <c r="P182" s="16"/>
      <c r="Q182" s="16"/>
      <c r="R182" s="16"/>
    </row>
    <row r="183" spans="2:18" x14ac:dyDescent="0.4">
      <c r="B183">
        <v>168</v>
      </c>
      <c r="C183" s="15">
        <f t="shared" si="24"/>
        <v>48967</v>
      </c>
      <c r="D183" s="16">
        <f t="shared" si="25"/>
        <v>277777.77777777775</v>
      </c>
      <c r="E183" s="16">
        <f t="shared" si="26"/>
        <v>134027.77777777848</v>
      </c>
      <c r="F183" s="17">
        <f t="shared" si="30"/>
        <v>411805.5555555562</v>
      </c>
      <c r="G183" s="16">
        <f t="shared" si="31"/>
        <v>46666666.6666665</v>
      </c>
      <c r="H183" s="16">
        <f t="shared" si="32"/>
        <v>53333333.333333611</v>
      </c>
      <c r="I183" s="16">
        <f t="shared" si="27"/>
        <v>260386.92204806022</v>
      </c>
      <c r="J183" s="16">
        <f t="shared" si="28"/>
        <v>161217.11168139023</v>
      </c>
      <c r="K183" s="17">
        <f t="shared" si="33"/>
        <v>421604.03372945043</v>
      </c>
      <c r="L183" s="16">
        <f t="shared" si="34"/>
        <v>35773542.249491975</v>
      </c>
      <c r="M183" s="16">
        <f t="shared" si="35"/>
        <v>64226457.750508025</v>
      </c>
      <c r="N183" s="16"/>
      <c r="O183" s="16">
        <f t="shared" si="29"/>
        <v>250000</v>
      </c>
      <c r="P183" s="16"/>
      <c r="Q183" s="16"/>
      <c r="R183" s="16"/>
    </row>
    <row r="184" spans="2:18" x14ac:dyDescent="0.4">
      <c r="B184">
        <v>169</v>
      </c>
      <c r="C184" s="15">
        <f t="shared" si="24"/>
        <v>48998</v>
      </c>
      <c r="D184" s="16">
        <f t="shared" si="25"/>
        <v>277777.77777777775</v>
      </c>
      <c r="E184" s="16">
        <f t="shared" si="26"/>
        <v>133333.33333333404</v>
      </c>
      <c r="F184" s="17">
        <f t="shared" si="30"/>
        <v>411111.11111111182</v>
      </c>
      <c r="G184" s="16">
        <f t="shared" si="31"/>
        <v>46944444.444444276</v>
      </c>
      <c r="H184" s="16">
        <f t="shared" si="32"/>
        <v>53055555.555555835</v>
      </c>
      <c r="I184" s="16">
        <f t="shared" si="27"/>
        <v>261037.88935318039</v>
      </c>
      <c r="J184" s="16">
        <f t="shared" si="28"/>
        <v>160566.14437627009</v>
      </c>
      <c r="K184" s="17">
        <f t="shared" si="33"/>
        <v>421604.03372945049</v>
      </c>
      <c r="L184" s="16">
        <f t="shared" si="34"/>
        <v>36034580.138845153</v>
      </c>
      <c r="M184" s="16">
        <f t="shared" si="35"/>
        <v>63965419.861154847</v>
      </c>
      <c r="N184" s="16"/>
      <c r="O184" s="16">
        <f t="shared" si="29"/>
        <v>250000</v>
      </c>
      <c r="P184" s="16"/>
      <c r="Q184" s="16"/>
      <c r="R184" s="16"/>
    </row>
    <row r="185" spans="2:18" x14ac:dyDescent="0.4">
      <c r="B185">
        <v>170</v>
      </c>
      <c r="C185" s="15">
        <f t="shared" si="24"/>
        <v>49026</v>
      </c>
      <c r="D185" s="16">
        <f t="shared" si="25"/>
        <v>277777.77777777775</v>
      </c>
      <c r="E185" s="16">
        <f t="shared" si="26"/>
        <v>132638.8888888896</v>
      </c>
      <c r="F185" s="17">
        <f t="shared" si="30"/>
        <v>410416.66666666733</v>
      </c>
      <c r="G185" s="16">
        <f t="shared" si="31"/>
        <v>47222222.222222053</v>
      </c>
      <c r="H185" s="16">
        <f t="shared" si="32"/>
        <v>52777777.777778059</v>
      </c>
      <c r="I185" s="16">
        <f t="shared" si="27"/>
        <v>261690.48407656336</v>
      </c>
      <c r="J185" s="16">
        <f t="shared" si="28"/>
        <v>159913.54965288713</v>
      </c>
      <c r="K185" s="17">
        <f t="shared" si="33"/>
        <v>421604.03372945049</v>
      </c>
      <c r="L185" s="16">
        <f t="shared" si="34"/>
        <v>36296270.62292172</v>
      </c>
      <c r="M185" s="16">
        <f t="shared" si="35"/>
        <v>63703729.37707828</v>
      </c>
      <c r="N185" s="16"/>
      <c r="O185" s="16">
        <f t="shared" si="29"/>
        <v>250000</v>
      </c>
      <c r="P185" s="16"/>
      <c r="Q185" s="16"/>
      <c r="R185" s="16"/>
    </row>
    <row r="186" spans="2:18" x14ac:dyDescent="0.4">
      <c r="B186">
        <v>171</v>
      </c>
      <c r="C186" s="15">
        <f t="shared" si="24"/>
        <v>49057</v>
      </c>
      <c r="D186" s="16">
        <f t="shared" si="25"/>
        <v>277777.77777777775</v>
      </c>
      <c r="E186" s="16">
        <f t="shared" si="26"/>
        <v>131944.44444444514</v>
      </c>
      <c r="F186" s="17">
        <f t="shared" si="30"/>
        <v>409722.22222222289</v>
      </c>
      <c r="G186" s="16">
        <f t="shared" si="31"/>
        <v>47499999.999999829</v>
      </c>
      <c r="H186" s="16">
        <f t="shared" si="32"/>
        <v>52500000.000000283</v>
      </c>
      <c r="I186" s="16">
        <f t="shared" si="27"/>
        <v>262344.71028675477</v>
      </c>
      <c r="J186" s="16">
        <f t="shared" si="28"/>
        <v>159259.32344269575</v>
      </c>
      <c r="K186" s="17">
        <f t="shared" si="33"/>
        <v>421604.03372945054</v>
      </c>
      <c r="L186" s="16">
        <f t="shared" si="34"/>
        <v>36558615.333208472</v>
      </c>
      <c r="M186" s="16">
        <f t="shared" si="35"/>
        <v>63441384.666791528</v>
      </c>
      <c r="N186" s="16"/>
      <c r="O186" s="16">
        <f t="shared" si="29"/>
        <v>250000</v>
      </c>
      <c r="P186" s="16"/>
      <c r="Q186" s="16"/>
      <c r="R186" s="16"/>
    </row>
    <row r="187" spans="2:18" x14ac:dyDescent="0.4">
      <c r="B187">
        <v>172</v>
      </c>
      <c r="C187" s="15">
        <f t="shared" si="24"/>
        <v>49087</v>
      </c>
      <c r="D187" s="16">
        <f t="shared" si="25"/>
        <v>277777.77777777775</v>
      </c>
      <c r="E187" s="16">
        <f t="shared" si="26"/>
        <v>131250.0000000007</v>
      </c>
      <c r="F187" s="17">
        <f t="shared" si="30"/>
        <v>409027.77777777845</v>
      </c>
      <c r="G187" s="16">
        <f t="shared" si="31"/>
        <v>47777777.777777605</v>
      </c>
      <c r="H187" s="16">
        <f t="shared" si="32"/>
        <v>52222222.222222507</v>
      </c>
      <c r="I187" s="16">
        <f t="shared" si="27"/>
        <v>263000.57206247165</v>
      </c>
      <c r="J187" s="16">
        <f t="shared" si="28"/>
        <v>158603.46166697884</v>
      </c>
      <c r="K187" s="17">
        <f t="shared" si="33"/>
        <v>421604.03372945049</v>
      </c>
      <c r="L187" s="16">
        <f t="shared" si="34"/>
        <v>36821615.905270942</v>
      </c>
      <c r="M187" s="16">
        <f t="shared" si="35"/>
        <v>63178384.094729058</v>
      </c>
      <c r="N187" s="16"/>
      <c r="O187" s="16">
        <f t="shared" si="29"/>
        <v>250000</v>
      </c>
      <c r="P187" s="16"/>
      <c r="Q187" s="16"/>
      <c r="R187" s="16"/>
    </row>
    <row r="188" spans="2:18" x14ac:dyDescent="0.4">
      <c r="B188">
        <v>173</v>
      </c>
      <c r="C188" s="15">
        <f t="shared" si="24"/>
        <v>49118</v>
      </c>
      <c r="D188" s="16">
        <f t="shared" si="25"/>
        <v>277777.77777777775</v>
      </c>
      <c r="E188" s="16">
        <f t="shared" si="26"/>
        <v>130555.55555555628</v>
      </c>
      <c r="F188" s="17">
        <f t="shared" si="30"/>
        <v>408333.33333333401</v>
      </c>
      <c r="G188" s="16">
        <f t="shared" si="31"/>
        <v>48055555.555555381</v>
      </c>
      <c r="H188" s="16">
        <f t="shared" si="32"/>
        <v>51944444.444444731</v>
      </c>
      <c r="I188" s="16">
        <f t="shared" si="27"/>
        <v>263658.07349262788</v>
      </c>
      <c r="J188" s="16">
        <f t="shared" si="28"/>
        <v>157945.96023682266</v>
      </c>
      <c r="K188" s="17">
        <f t="shared" si="33"/>
        <v>421604.03372945054</v>
      </c>
      <c r="L188" s="16">
        <f t="shared" si="34"/>
        <v>37085273.978763573</v>
      </c>
      <c r="M188" s="16">
        <f t="shared" si="35"/>
        <v>62914726.021236427</v>
      </c>
      <c r="N188" s="16"/>
      <c r="O188" s="16">
        <f t="shared" si="29"/>
        <v>250000</v>
      </c>
      <c r="P188" s="16"/>
      <c r="Q188" s="16"/>
      <c r="R188" s="16"/>
    </row>
    <row r="189" spans="2:18" x14ac:dyDescent="0.4">
      <c r="B189">
        <v>174</v>
      </c>
      <c r="C189" s="15">
        <f t="shared" si="24"/>
        <v>49148</v>
      </c>
      <c r="D189" s="16">
        <f t="shared" si="25"/>
        <v>277777.77777777775</v>
      </c>
      <c r="E189" s="16">
        <f t="shared" si="26"/>
        <v>129861.11111111184</v>
      </c>
      <c r="F189" s="17">
        <f t="shared" si="30"/>
        <v>407638.88888888957</v>
      </c>
      <c r="G189" s="16">
        <f t="shared" si="31"/>
        <v>48333333.333333157</v>
      </c>
      <c r="H189" s="16">
        <f t="shared" si="32"/>
        <v>51666666.666666955</v>
      </c>
      <c r="I189" s="16">
        <f t="shared" si="27"/>
        <v>264317.21867635939</v>
      </c>
      <c r="J189" s="16">
        <f t="shared" si="28"/>
        <v>157286.81505309112</v>
      </c>
      <c r="K189" s="17">
        <f t="shared" si="33"/>
        <v>421604.03372945054</v>
      </c>
      <c r="L189" s="16">
        <f t="shared" si="34"/>
        <v>37349591.197439931</v>
      </c>
      <c r="M189" s="16">
        <f t="shared" si="35"/>
        <v>62650408.802560069</v>
      </c>
      <c r="N189" s="16"/>
      <c r="O189" s="16">
        <f t="shared" si="29"/>
        <v>250000</v>
      </c>
      <c r="P189" s="16"/>
      <c r="Q189" s="16"/>
      <c r="R189" s="16"/>
    </row>
    <row r="190" spans="2:18" x14ac:dyDescent="0.4">
      <c r="B190">
        <v>175</v>
      </c>
      <c r="C190" s="15">
        <f t="shared" si="24"/>
        <v>49179</v>
      </c>
      <c r="D190" s="16">
        <f t="shared" si="25"/>
        <v>277777.77777777775</v>
      </c>
      <c r="E190" s="16">
        <f t="shared" si="26"/>
        <v>129166.66666666738</v>
      </c>
      <c r="F190" s="17">
        <f t="shared" si="30"/>
        <v>406944.44444444514</v>
      </c>
      <c r="G190" s="16">
        <f t="shared" si="31"/>
        <v>48611111.111110933</v>
      </c>
      <c r="H190" s="16">
        <f t="shared" si="32"/>
        <v>51388888.888889179</v>
      </c>
      <c r="I190" s="16">
        <f t="shared" si="27"/>
        <v>264978.01172305027</v>
      </c>
      <c r="J190" s="16">
        <f t="shared" si="28"/>
        <v>156626.02200640022</v>
      </c>
      <c r="K190" s="17">
        <f t="shared" si="33"/>
        <v>421604.03372945049</v>
      </c>
      <c r="L190" s="16">
        <f t="shared" si="34"/>
        <v>37614569.20916298</v>
      </c>
      <c r="M190" s="16">
        <f t="shared" si="35"/>
        <v>62385430.79083702</v>
      </c>
      <c r="N190" s="16"/>
      <c r="O190" s="16">
        <f t="shared" si="29"/>
        <v>250000</v>
      </c>
      <c r="P190" s="16"/>
      <c r="Q190" s="16"/>
      <c r="R190" s="16"/>
    </row>
    <row r="191" spans="2:18" x14ac:dyDescent="0.4">
      <c r="B191">
        <v>176</v>
      </c>
      <c r="C191" s="15">
        <f t="shared" si="24"/>
        <v>49210</v>
      </c>
      <c r="D191" s="16">
        <f t="shared" si="25"/>
        <v>277777.77777777775</v>
      </c>
      <c r="E191" s="16">
        <f t="shared" si="26"/>
        <v>128472.22222222295</v>
      </c>
      <c r="F191" s="17">
        <f t="shared" si="30"/>
        <v>406250.0000000007</v>
      </c>
      <c r="G191" s="16">
        <f t="shared" si="31"/>
        <v>48888888.888888709</v>
      </c>
      <c r="H191" s="16">
        <f t="shared" si="32"/>
        <v>51111111.111111403</v>
      </c>
      <c r="I191" s="16">
        <f t="shared" si="27"/>
        <v>265640.45675235795</v>
      </c>
      <c r="J191" s="16">
        <f t="shared" si="28"/>
        <v>155963.57697709257</v>
      </c>
      <c r="K191" s="17">
        <f t="shared" si="33"/>
        <v>421604.03372945054</v>
      </c>
      <c r="L191" s="16">
        <f t="shared" si="34"/>
        <v>37880209.66591534</v>
      </c>
      <c r="M191" s="16">
        <f t="shared" si="35"/>
        <v>62119790.33408466</v>
      </c>
      <c r="N191" s="16"/>
      <c r="O191" s="16">
        <f t="shared" si="29"/>
        <v>250000</v>
      </c>
      <c r="P191" s="16"/>
      <c r="Q191" s="16"/>
      <c r="R191" s="16"/>
    </row>
    <row r="192" spans="2:18" x14ac:dyDescent="0.4">
      <c r="B192">
        <v>177</v>
      </c>
      <c r="C192" s="15">
        <f t="shared" si="24"/>
        <v>49240</v>
      </c>
      <c r="D192" s="16">
        <f t="shared" si="25"/>
        <v>277777.77777777775</v>
      </c>
      <c r="E192" s="16">
        <f t="shared" si="26"/>
        <v>127777.77777777851</v>
      </c>
      <c r="F192" s="17">
        <f t="shared" si="30"/>
        <v>405555.55555555626</v>
      </c>
      <c r="G192" s="16">
        <f t="shared" si="31"/>
        <v>49166666.666666485</v>
      </c>
      <c r="H192" s="16">
        <f t="shared" si="32"/>
        <v>50833333.333333626</v>
      </c>
      <c r="I192" s="16">
        <f t="shared" si="27"/>
        <v>266304.55789423879</v>
      </c>
      <c r="J192" s="16">
        <f t="shared" si="28"/>
        <v>155299.47583521169</v>
      </c>
      <c r="K192" s="17">
        <f t="shared" si="33"/>
        <v>421604.03372945049</v>
      </c>
      <c r="L192" s="16">
        <f t="shared" si="34"/>
        <v>38146514.223809578</v>
      </c>
      <c r="M192" s="16">
        <f t="shared" si="35"/>
        <v>61853485.776190422</v>
      </c>
      <c r="N192" s="16"/>
      <c r="O192" s="16">
        <f t="shared" si="29"/>
        <v>250000</v>
      </c>
      <c r="P192" s="16"/>
      <c r="Q192" s="16"/>
      <c r="R192" s="16"/>
    </row>
    <row r="193" spans="2:18" x14ac:dyDescent="0.4">
      <c r="B193">
        <v>178</v>
      </c>
      <c r="C193" s="15">
        <f t="shared" si="24"/>
        <v>49271</v>
      </c>
      <c r="D193" s="16">
        <f t="shared" si="25"/>
        <v>277777.77777777775</v>
      </c>
      <c r="E193" s="16">
        <f t="shared" si="26"/>
        <v>127083.33333333407</v>
      </c>
      <c r="F193" s="17">
        <f t="shared" si="30"/>
        <v>404861.11111111182</v>
      </c>
      <c r="G193" s="16">
        <f t="shared" si="31"/>
        <v>49444444.444444261</v>
      </c>
      <c r="H193" s="16">
        <f t="shared" si="32"/>
        <v>50555555.55555585</v>
      </c>
      <c r="I193" s="16">
        <f t="shared" si="27"/>
        <v>266970.3192889744</v>
      </c>
      <c r="J193" s="16">
        <f t="shared" si="28"/>
        <v>154633.71444047609</v>
      </c>
      <c r="K193" s="17">
        <f t="shared" si="33"/>
        <v>421604.03372945049</v>
      </c>
      <c r="L193" s="16">
        <f t="shared" si="34"/>
        <v>38413484.543098554</v>
      </c>
      <c r="M193" s="16">
        <f t="shared" si="35"/>
        <v>61586515.456901446</v>
      </c>
      <c r="N193" s="16"/>
      <c r="O193" s="16">
        <f t="shared" si="29"/>
        <v>250000</v>
      </c>
      <c r="P193" s="16"/>
      <c r="Q193" s="16"/>
      <c r="R193" s="16"/>
    </row>
    <row r="194" spans="2:18" x14ac:dyDescent="0.4">
      <c r="B194">
        <v>179</v>
      </c>
      <c r="C194" s="15">
        <f t="shared" si="24"/>
        <v>49301</v>
      </c>
      <c r="D194" s="16">
        <f t="shared" si="25"/>
        <v>277777.77777777775</v>
      </c>
      <c r="E194" s="16">
        <f t="shared" si="26"/>
        <v>126388.88888888963</v>
      </c>
      <c r="F194" s="17">
        <f t="shared" si="30"/>
        <v>404166.66666666738</v>
      </c>
      <c r="G194" s="16">
        <f t="shared" si="31"/>
        <v>49722222.222222038</v>
      </c>
      <c r="H194" s="16">
        <f t="shared" si="32"/>
        <v>50277777.777778074</v>
      </c>
      <c r="I194" s="16">
        <f t="shared" si="27"/>
        <v>267637.74508719682</v>
      </c>
      <c r="J194" s="16">
        <f t="shared" si="28"/>
        <v>153966.28864225364</v>
      </c>
      <c r="K194" s="17">
        <f t="shared" si="33"/>
        <v>421604.03372945043</v>
      </c>
      <c r="L194" s="16">
        <f t="shared" si="34"/>
        <v>38681122.288185753</v>
      </c>
      <c r="M194" s="16">
        <f t="shared" si="35"/>
        <v>61318877.711814247</v>
      </c>
      <c r="N194" s="16"/>
      <c r="O194" s="16">
        <f t="shared" si="29"/>
        <v>250000</v>
      </c>
      <c r="P194" s="16"/>
      <c r="Q194" s="16"/>
      <c r="R194" s="16"/>
    </row>
    <row r="195" spans="2:18" x14ac:dyDescent="0.4">
      <c r="B195">
        <v>180</v>
      </c>
      <c r="C195" s="15">
        <f t="shared" si="24"/>
        <v>49332</v>
      </c>
      <c r="D195" s="16">
        <f t="shared" si="25"/>
        <v>277777.77777777775</v>
      </c>
      <c r="E195" s="16">
        <f t="shared" si="26"/>
        <v>125694.44444444519</v>
      </c>
      <c r="F195" s="17">
        <f t="shared" si="30"/>
        <v>403472.22222222295</v>
      </c>
      <c r="G195" s="16">
        <f t="shared" si="31"/>
        <v>49999999.999999814</v>
      </c>
      <c r="H195" s="16">
        <f t="shared" si="32"/>
        <v>50000000.000000298</v>
      </c>
      <c r="I195" s="16">
        <f t="shared" si="27"/>
        <v>268306.83944991481</v>
      </c>
      <c r="J195" s="16">
        <f t="shared" si="28"/>
        <v>153297.19427953564</v>
      </c>
      <c r="K195" s="17">
        <f t="shared" si="33"/>
        <v>421604.03372945043</v>
      </c>
      <c r="L195" s="16">
        <f t="shared" si="34"/>
        <v>38949429.127635665</v>
      </c>
      <c r="M195" s="16">
        <f t="shared" si="35"/>
        <v>61050570.872364335</v>
      </c>
      <c r="N195" s="16"/>
      <c r="O195" s="16">
        <f t="shared" si="29"/>
        <v>250000</v>
      </c>
      <c r="P195" s="16"/>
      <c r="Q195" s="16"/>
      <c r="R195" s="16"/>
    </row>
    <row r="196" spans="2:18" x14ac:dyDescent="0.4">
      <c r="B196">
        <v>181</v>
      </c>
      <c r="C196" s="15">
        <f t="shared" si="24"/>
        <v>49363</v>
      </c>
      <c r="D196" s="16">
        <f t="shared" si="25"/>
        <v>277777.77777777775</v>
      </c>
      <c r="E196" s="16">
        <f t="shared" si="26"/>
        <v>125000.00000000074</v>
      </c>
      <c r="F196" s="17">
        <f t="shared" si="30"/>
        <v>402777.77777777851</v>
      </c>
      <c r="G196" s="16">
        <f t="shared" si="31"/>
        <v>50277777.77777759</v>
      </c>
      <c r="H196" s="16">
        <f t="shared" si="32"/>
        <v>49722222.222222522</v>
      </c>
      <c r="I196" s="16">
        <f t="shared" si="27"/>
        <v>268977.60654853965</v>
      </c>
      <c r="J196" s="16">
        <f t="shared" si="28"/>
        <v>152626.42718091086</v>
      </c>
      <c r="K196" s="17">
        <f t="shared" si="33"/>
        <v>421604.03372945054</v>
      </c>
      <c r="L196" s="16">
        <f t="shared" si="34"/>
        <v>39218406.734184206</v>
      </c>
      <c r="M196" s="16">
        <f t="shared" si="35"/>
        <v>60781593.265815794</v>
      </c>
      <c r="N196" s="16"/>
      <c r="O196" s="16">
        <f t="shared" si="29"/>
        <v>250000</v>
      </c>
      <c r="P196" s="16"/>
      <c r="Q196" s="16"/>
      <c r="R196" s="16"/>
    </row>
    <row r="197" spans="2:18" x14ac:dyDescent="0.4">
      <c r="B197">
        <v>182</v>
      </c>
      <c r="C197" s="15">
        <f t="shared" si="24"/>
        <v>49391</v>
      </c>
      <c r="D197" s="16">
        <f t="shared" si="25"/>
        <v>277777.77777777775</v>
      </c>
      <c r="E197" s="16">
        <f t="shared" si="26"/>
        <v>124305.5555555563</v>
      </c>
      <c r="F197" s="17">
        <f t="shared" si="30"/>
        <v>402083.33333333407</v>
      </c>
      <c r="G197" s="16">
        <f t="shared" si="31"/>
        <v>50555555.555555366</v>
      </c>
      <c r="H197" s="16">
        <f t="shared" si="32"/>
        <v>49444444.444444746</v>
      </c>
      <c r="I197" s="16">
        <f t="shared" si="27"/>
        <v>269650.05056491098</v>
      </c>
      <c r="J197" s="16">
        <f t="shared" si="28"/>
        <v>151953.9831645395</v>
      </c>
      <c r="K197" s="17">
        <f t="shared" si="33"/>
        <v>421604.03372945049</v>
      </c>
      <c r="L197" s="16">
        <f t="shared" si="34"/>
        <v>39488056.784749113</v>
      </c>
      <c r="M197" s="16">
        <f t="shared" si="35"/>
        <v>60511943.215250887</v>
      </c>
      <c r="N197" s="16"/>
      <c r="O197" s="16">
        <f t="shared" si="29"/>
        <v>250000</v>
      </c>
      <c r="P197" s="16"/>
      <c r="Q197" s="16"/>
      <c r="R197" s="16"/>
    </row>
    <row r="198" spans="2:18" x14ac:dyDescent="0.4">
      <c r="B198">
        <v>183</v>
      </c>
      <c r="C198" s="15">
        <f t="shared" si="24"/>
        <v>49422</v>
      </c>
      <c r="D198" s="16">
        <f t="shared" si="25"/>
        <v>277777.77777777775</v>
      </c>
      <c r="E198" s="16">
        <f t="shared" si="26"/>
        <v>123611.11111111187</v>
      </c>
      <c r="F198" s="17">
        <f t="shared" si="30"/>
        <v>401388.88888888963</v>
      </c>
      <c r="G198" s="16">
        <f t="shared" si="31"/>
        <v>50833333.333333142</v>
      </c>
      <c r="H198" s="16">
        <f t="shared" si="32"/>
        <v>49166666.66666697</v>
      </c>
      <c r="I198" s="16">
        <f t="shared" si="27"/>
        <v>270324.1756913233</v>
      </c>
      <c r="J198" s="16">
        <f t="shared" si="28"/>
        <v>151279.85803812725</v>
      </c>
      <c r="K198" s="17">
        <f t="shared" si="33"/>
        <v>421604.03372945054</v>
      </c>
      <c r="L198" s="16">
        <f t="shared" si="34"/>
        <v>39758380.960440435</v>
      </c>
      <c r="M198" s="16">
        <f t="shared" si="35"/>
        <v>60241619.039559565</v>
      </c>
      <c r="N198" s="16"/>
      <c r="O198" s="16">
        <f t="shared" si="29"/>
        <v>250000</v>
      </c>
      <c r="P198" s="16"/>
      <c r="Q198" s="16"/>
      <c r="R198" s="16"/>
    </row>
    <row r="199" spans="2:18" x14ac:dyDescent="0.4">
      <c r="B199">
        <v>184</v>
      </c>
      <c r="C199" s="15">
        <f t="shared" si="24"/>
        <v>49452</v>
      </c>
      <c r="D199" s="16">
        <f t="shared" si="25"/>
        <v>277777.77777777775</v>
      </c>
      <c r="E199" s="16">
        <f t="shared" si="26"/>
        <v>122916.66666666743</v>
      </c>
      <c r="F199" s="17">
        <f t="shared" si="30"/>
        <v>400694.44444444519</v>
      </c>
      <c r="G199" s="16">
        <f t="shared" si="31"/>
        <v>51111111.111110918</v>
      </c>
      <c r="H199" s="16">
        <f t="shared" si="32"/>
        <v>48888888.888889194</v>
      </c>
      <c r="I199" s="16">
        <f t="shared" si="27"/>
        <v>270999.98613055155</v>
      </c>
      <c r="J199" s="16">
        <f t="shared" si="28"/>
        <v>150604.04759889893</v>
      </c>
      <c r="K199" s="17">
        <f t="shared" si="33"/>
        <v>421604.03372945049</v>
      </c>
      <c r="L199" s="16">
        <f t="shared" si="34"/>
        <v>40029380.946570985</v>
      </c>
      <c r="M199" s="16">
        <f t="shared" si="35"/>
        <v>59970619.053429015</v>
      </c>
      <c r="N199" s="16"/>
      <c r="O199" s="16">
        <f t="shared" si="29"/>
        <v>250000</v>
      </c>
      <c r="P199" s="16"/>
      <c r="Q199" s="16"/>
      <c r="R199" s="16"/>
    </row>
    <row r="200" spans="2:18" x14ac:dyDescent="0.4">
      <c r="B200">
        <v>185</v>
      </c>
      <c r="C200" s="15">
        <f t="shared" si="24"/>
        <v>49483</v>
      </c>
      <c r="D200" s="16">
        <f t="shared" si="25"/>
        <v>277777.77777777775</v>
      </c>
      <c r="E200" s="16">
        <f t="shared" si="26"/>
        <v>122222.22222222299</v>
      </c>
      <c r="F200" s="17">
        <f t="shared" si="30"/>
        <v>400000.00000000076</v>
      </c>
      <c r="G200" s="16">
        <f t="shared" si="31"/>
        <v>51388888.888888694</v>
      </c>
      <c r="H200" s="16">
        <f t="shared" si="32"/>
        <v>48611111.111111417</v>
      </c>
      <c r="I200" s="16">
        <f t="shared" si="27"/>
        <v>271677.48609587795</v>
      </c>
      <c r="J200" s="16">
        <f t="shared" si="28"/>
        <v>149926.54763357257</v>
      </c>
      <c r="K200" s="17">
        <f t="shared" si="33"/>
        <v>421604.03372945054</v>
      </c>
      <c r="L200" s="16">
        <f t="shared" si="34"/>
        <v>40301058.432666861</v>
      </c>
      <c r="M200" s="16">
        <f t="shared" si="35"/>
        <v>59698941.567333139</v>
      </c>
      <c r="N200" s="16"/>
      <c r="O200" s="16">
        <f t="shared" si="29"/>
        <v>250000</v>
      </c>
      <c r="P200" s="16"/>
      <c r="Q200" s="16"/>
      <c r="R200" s="16"/>
    </row>
    <row r="201" spans="2:18" x14ac:dyDescent="0.4">
      <c r="B201">
        <v>186</v>
      </c>
      <c r="C201" s="15">
        <f t="shared" si="24"/>
        <v>49513</v>
      </c>
      <c r="D201" s="16">
        <f t="shared" si="25"/>
        <v>277777.77777777775</v>
      </c>
      <c r="E201" s="16">
        <f t="shared" si="26"/>
        <v>121527.77777777855</v>
      </c>
      <c r="F201" s="17">
        <f t="shared" si="30"/>
        <v>399305.55555555632</v>
      </c>
      <c r="G201" s="16">
        <f t="shared" si="31"/>
        <v>51666666.66666647</v>
      </c>
      <c r="H201" s="16">
        <f t="shared" si="32"/>
        <v>48333333.333333641</v>
      </c>
      <c r="I201" s="16">
        <f t="shared" si="27"/>
        <v>272356.67981111765</v>
      </c>
      <c r="J201" s="16">
        <f t="shared" si="28"/>
        <v>149247.35391833287</v>
      </c>
      <c r="K201" s="17">
        <f t="shared" si="33"/>
        <v>421604.03372945054</v>
      </c>
      <c r="L201" s="16">
        <f t="shared" si="34"/>
        <v>40573415.112477981</v>
      </c>
      <c r="M201" s="16">
        <f t="shared" si="35"/>
        <v>59426584.887522019</v>
      </c>
      <c r="N201" s="16"/>
      <c r="O201" s="16">
        <f t="shared" si="29"/>
        <v>250000</v>
      </c>
      <c r="P201" s="16"/>
      <c r="Q201" s="16"/>
      <c r="R201" s="16"/>
    </row>
    <row r="202" spans="2:18" x14ac:dyDescent="0.4">
      <c r="B202">
        <v>187</v>
      </c>
      <c r="C202" s="15">
        <f t="shared" si="24"/>
        <v>49544</v>
      </c>
      <c r="D202" s="16">
        <f t="shared" si="25"/>
        <v>277777.77777777775</v>
      </c>
      <c r="E202" s="16">
        <f t="shared" si="26"/>
        <v>120833.3333333341</v>
      </c>
      <c r="F202" s="17">
        <f t="shared" si="30"/>
        <v>398611.11111111182</v>
      </c>
      <c r="G202" s="16">
        <f t="shared" si="31"/>
        <v>51944444.444444247</v>
      </c>
      <c r="H202" s="16">
        <f t="shared" si="32"/>
        <v>48055555.555555865</v>
      </c>
      <c r="I202" s="16">
        <f t="shared" si="27"/>
        <v>273037.57151064544</v>
      </c>
      <c r="J202" s="16">
        <f t="shared" si="28"/>
        <v>148566.46221880507</v>
      </c>
      <c r="K202" s="17">
        <f t="shared" si="33"/>
        <v>421604.03372945054</v>
      </c>
      <c r="L202" s="16">
        <f t="shared" si="34"/>
        <v>40846452.683988623</v>
      </c>
      <c r="M202" s="16">
        <f t="shared" si="35"/>
        <v>59153547.316011377</v>
      </c>
      <c r="N202" s="16"/>
      <c r="O202" s="16">
        <f t="shared" si="29"/>
        <v>250000</v>
      </c>
      <c r="P202" s="16"/>
      <c r="Q202" s="16"/>
      <c r="R202" s="16"/>
    </row>
    <row r="203" spans="2:18" x14ac:dyDescent="0.4">
      <c r="B203">
        <v>188</v>
      </c>
      <c r="C203" s="15">
        <f t="shared" si="24"/>
        <v>49575</v>
      </c>
      <c r="D203" s="16">
        <f t="shared" si="25"/>
        <v>277777.77777777775</v>
      </c>
      <c r="E203" s="16">
        <f t="shared" si="26"/>
        <v>120138.88888888966</v>
      </c>
      <c r="F203" s="17">
        <f t="shared" si="30"/>
        <v>397916.66666666744</v>
      </c>
      <c r="G203" s="16">
        <f t="shared" si="31"/>
        <v>52222222.222222023</v>
      </c>
      <c r="H203" s="16">
        <f t="shared" si="32"/>
        <v>47777777.777778089</v>
      </c>
      <c r="I203" s="16">
        <f t="shared" si="27"/>
        <v>273720.16543942207</v>
      </c>
      <c r="J203" s="16">
        <f t="shared" si="28"/>
        <v>147883.86829002848</v>
      </c>
      <c r="K203" s="17">
        <f t="shared" si="33"/>
        <v>421604.03372945054</v>
      </c>
      <c r="L203" s="16">
        <f t="shared" si="34"/>
        <v>41120172.849428043</v>
      </c>
      <c r="M203" s="16">
        <f t="shared" si="35"/>
        <v>58879827.150571957</v>
      </c>
      <c r="N203" s="16"/>
      <c r="O203" s="16">
        <f t="shared" si="29"/>
        <v>250000</v>
      </c>
      <c r="P203" s="16"/>
      <c r="Q203" s="16"/>
      <c r="R203" s="16"/>
    </row>
    <row r="204" spans="2:18" x14ac:dyDescent="0.4">
      <c r="B204">
        <v>189</v>
      </c>
      <c r="C204" s="15">
        <f t="shared" si="24"/>
        <v>49605</v>
      </c>
      <c r="D204" s="16">
        <f t="shared" si="25"/>
        <v>277777.77777777775</v>
      </c>
      <c r="E204" s="16">
        <f t="shared" si="26"/>
        <v>119444.44444444522</v>
      </c>
      <c r="F204" s="17">
        <f t="shared" si="30"/>
        <v>397222.22222222295</v>
      </c>
      <c r="G204" s="16">
        <f t="shared" si="31"/>
        <v>52499999.999999799</v>
      </c>
      <c r="H204" s="16">
        <f t="shared" si="32"/>
        <v>47500000.000000313</v>
      </c>
      <c r="I204" s="16">
        <f t="shared" si="27"/>
        <v>274404.46585302061</v>
      </c>
      <c r="J204" s="16">
        <f t="shared" si="28"/>
        <v>147199.56787642991</v>
      </c>
      <c r="K204" s="17">
        <f t="shared" si="33"/>
        <v>421604.03372945054</v>
      </c>
      <c r="L204" s="16">
        <f t="shared" si="34"/>
        <v>41394577.315281063</v>
      </c>
      <c r="M204" s="16">
        <f t="shared" si="35"/>
        <v>58605422.684718937</v>
      </c>
      <c r="N204" s="16"/>
      <c r="O204" s="16">
        <f t="shared" si="29"/>
        <v>250000</v>
      </c>
      <c r="P204" s="16"/>
      <c r="Q204" s="16"/>
      <c r="R204" s="16"/>
    </row>
    <row r="205" spans="2:18" x14ac:dyDescent="0.4">
      <c r="B205">
        <v>190</v>
      </c>
      <c r="C205" s="15">
        <f t="shared" si="24"/>
        <v>49636</v>
      </c>
      <c r="D205" s="16">
        <f t="shared" si="25"/>
        <v>277777.77777777775</v>
      </c>
      <c r="E205" s="16">
        <f t="shared" si="26"/>
        <v>118750.00000000079</v>
      </c>
      <c r="F205" s="17">
        <f t="shared" si="30"/>
        <v>396527.77777777857</v>
      </c>
      <c r="G205" s="16">
        <f t="shared" si="31"/>
        <v>52777777.777777575</v>
      </c>
      <c r="H205" s="16">
        <f t="shared" si="32"/>
        <v>47222222.222222537</v>
      </c>
      <c r="I205" s="16">
        <f t="shared" si="27"/>
        <v>275090.47701765312</v>
      </c>
      <c r="J205" s="16">
        <f t="shared" si="28"/>
        <v>146513.55671179734</v>
      </c>
      <c r="K205" s="17">
        <f t="shared" si="33"/>
        <v>421604.03372945043</v>
      </c>
      <c r="L205" s="16">
        <f t="shared" si="34"/>
        <v>41669667.792298719</v>
      </c>
      <c r="M205" s="16">
        <f t="shared" si="35"/>
        <v>58330332.207701281</v>
      </c>
      <c r="N205" s="16"/>
      <c r="O205" s="16">
        <f t="shared" si="29"/>
        <v>250000</v>
      </c>
      <c r="P205" s="16"/>
      <c r="Q205" s="16"/>
      <c r="R205" s="16"/>
    </row>
    <row r="206" spans="2:18" x14ac:dyDescent="0.4">
      <c r="B206">
        <v>191</v>
      </c>
      <c r="C206" s="15">
        <f t="shared" si="24"/>
        <v>49666</v>
      </c>
      <c r="D206" s="16">
        <f t="shared" si="25"/>
        <v>277777.77777777775</v>
      </c>
      <c r="E206" s="16">
        <f t="shared" si="26"/>
        <v>118055.55555555635</v>
      </c>
      <c r="F206" s="17">
        <f t="shared" si="30"/>
        <v>395833.33333333407</v>
      </c>
      <c r="G206" s="16">
        <f t="shared" si="31"/>
        <v>53055555.555555351</v>
      </c>
      <c r="H206" s="16">
        <f t="shared" si="32"/>
        <v>46944444.444444761</v>
      </c>
      <c r="I206" s="16">
        <f t="shared" si="27"/>
        <v>275778.20321019727</v>
      </c>
      <c r="J206" s="16">
        <f t="shared" si="28"/>
        <v>145825.83051925321</v>
      </c>
      <c r="K206" s="17">
        <f t="shared" si="33"/>
        <v>421604.03372945049</v>
      </c>
      <c r="L206" s="16">
        <f t="shared" si="34"/>
        <v>41945445.995508917</v>
      </c>
      <c r="M206" s="16">
        <f t="shared" si="35"/>
        <v>58054554.004491083</v>
      </c>
      <c r="N206" s="16"/>
      <c r="O206" s="16">
        <f t="shared" si="29"/>
        <v>250000</v>
      </c>
      <c r="P206" s="16"/>
      <c r="Q206" s="16"/>
      <c r="R206" s="16"/>
    </row>
    <row r="207" spans="2:18" x14ac:dyDescent="0.4">
      <c r="B207">
        <v>192</v>
      </c>
      <c r="C207" s="15">
        <f t="shared" ref="C207:C270" si="36">EDATE($C$7,B207)</f>
        <v>49697</v>
      </c>
      <c r="D207" s="16">
        <f t="shared" si="25"/>
        <v>277777.77777777775</v>
      </c>
      <c r="E207" s="16">
        <f t="shared" si="26"/>
        <v>117361.11111111191</v>
      </c>
      <c r="F207" s="17">
        <f t="shared" si="30"/>
        <v>395138.88888888969</v>
      </c>
      <c r="G207" s="16">
        <f t="shared" si="31"/>
        <v>53333333.333333127</v>
      </c>
      <c r="H207" s="16">
        <f t="shared" si="32"/>
        <v>46666666.666666985</v>
      </c>
      <c r="I207" s="16">
        <f t="shared" si="27"/>
        <v>276467.64871822274</v>
      </c>
      <c r="J207" s="16">
        <f t="shared" si="28"/>
        <v>145136.38501122771</v>
      </c>
      <c r="K207" s="17">
        <f t="shared" si="33"/>
        <v>421604.03372945043</v>
      </c>
      <c r="L207" s="16">
        <f t="shared" si="34"/>
        <v>42221913.64422714</v>
      </c>
      <c r="M207" s="16">
        <f t="shared" si="35"/>
        <v>57778086.35577286</v>
      </c>
      <c r="N207" s="16"/>
      <c r="O207" s="16">
        <f t="shared" si="29"/>
        <v>250000</v>
      </c>
      <c r="P207" s="16"/>
      <c r="Q207" s="16"/>
      <c r="R207" s="16"/>
    </row>
    <row r="208" spans="2:18" x14ac:dyDescent="0.4">
      <c r="B208">
        <v>193</v>
      </c>
      <c r="C208" s="15">
        <f t="shared" si="36"/>
        <v>49728</v>
      </c>
      <c r="D208" s="16">
        <f t="shared" ref="D208:D271" si="37">$H$15/$C$6</f>
        <v>277777.77777777775</v>
      </c>
      <c r="E208" s="16">
        <f t="shared" ref="E208:E271" si="38">H207*$C$4</f>
        <v>116666.66666666746</v>
      </c>
      <c r="F208" s="17">
        <f t="shared" si="30"/>
        <v>394444.44444444519</v>
      </c>
      <c r="G208" s="16">
        <f t="shared" si="31"/>
        <v>53611111.111110903</v>
      </c>
      <c r="H208" s="16">
        <f t="shared" si="32"/>
        <v>46388888.888889208</v>
      </c>
      <c r="I208" s="16">
        <f t="shared" ref="I208:I271" si="39">-PPMT($C$4,$B208,$C$6,$C$2)</f>
        <v>277158.81784001837</v>
      </c>
      <c r="J208" s="16">
        <f t="shared" ref="J208:J271" si="40">-IPMT($C$4,$B208,$C$6,$C$2)</f>
        <v>144445.21588943218</v>
      </c>
      <c r="K208" s="17">
        <f t="shared" si="33"/>
        <v>421604.03372945054</v>
      </c>
      <c r="L208" s="16">
        <f t="shared" si="34"/>
        <v>42499072.462067157</v>
      </c>
      <c r="M208" s="16">
        <f t="shared" si="35"/>
        <v>57500927.537932843</v>
      </c>
      <c r="N208" s="16"/>
      <c r="O208" s="16">
        <f t="shared" ref="O208:O271" si="41">$C$2*$C$4</f>
        <v>250000</v>
      </c>
      <c r="P208" s="16"/>
      <c r="Q208" s="16"/>
      <c r="R208" s="16"/>
    </row>
    <row r="209" spans="2:18" x14ac:dyDescent="0.4">
      <c r="B209">
        <v>194</v>
      </c>
      <c r="C209" s="15">
        <f t="shared" si="36"/>
        <v>49757</v>
      </c>
      <c r="D209" s="16">
        <f t="shared" si="37"/>
        <v>277777.77777777775</v>
      </c>
      <c r="E209" s="16">
        <f t="shared" si="38"/>
        <v>115972.22222222302</v>
      </c>
      <c r="F209" s="17">
        <f t="shared" ref="F209:F272" si="42">D209+E209</f>
        <v>393750.00000000076</v>
      </c>
      <c r="G209" s="16">
        <f t="shared" ref="G209:G272" si="43">D209+G208</f>
        <v>53888888.888888679</v>
      </c>
      <c r="H209" s="16">
        <f t="shared" ref="H209:H272" si="44">H208-D209</f>
        <v>46111111.111111432</v>
      </c>
      <c r="I209" s="16">
        <f t="shared" si="39"/>
        <v>277851.71488461841</v>
      </c>
      <c r="J209" s="16">
        <f t="shared" si="40"/>
        <v>143752.3188448321</v>
      </c>
      <c r="K209" s="17">
        <f t="shared" si="33"/>
        <v>421604.03372945054</v>
      </c>
      <c r="L209" s="16">
        <f t="shared" si="34"/>
        <v>42776924.176951773</v>
      </c>
      <c r="M209" s="16">
        <f t="shared" si="35"/>
        <v>57223075.823048227</v>
      </c>
      <c r="N209" s="16"/>
      <c r="O209" s="16">
        <f t="shared" si="41"/>
        <v>250000</v>
      </c>
      <c r="P209" s="16"/>
      <c r="Q209" s="16"/>
      <c r="R209" s="16"/>
    </row>
    <row r="210" spans="2:18" x14ac:dyDescent="0.4">
      <c r="B210">
        <v>195</v>
      </c>
      <c r="C210" s="15">
        <f t="shared" si="36"/>
        <v>49788</v>
      </c>
      <c r="D210" s="16">
        <f t="shared" si="37"/>
        <v>277777.77777777775</v>
      </c>
      <c r="E210" s="16">
        <f t="shared" si="38"/>
        <v>115277.77777777858</v>
      </c>
      <c r="F210" s="17">
        <f t="shared" si="42"/>
        <v>393055.55555555632</v>
      </c>
      <c r="G210" s="16">
        <f t="shared" si="43"/>
        <v>54166666.666666456</v>
      </c>
      <c r="H210" s="16">
        <f t="shared" si="44"/>
        <v>45833333.333333656</v>
      </c>
      <c r="I210" s="16">
        <f t="shared" si="39"/>
        <v>278546.34417182987</v>
      </c>
      <c r="J210" s="16">
        <f t="shared" si="40"/>
        <v>143057.68955762056</v>
      </c>
      <c r="K210" s="17">
        <f t="shared" ref="K210:K273" si="45">I210+J210</f>
        <v>421604.03372945043</v>
      </c>
      <c r="L210" s="16">
        <f t="shared" ref="L210:L273" si="46">I210+L209</f>
        <v>43055470.521123603</v>
      </c>
      <c r="M210" s="16">
        <f t="shared" ref="M210:M273" si="47">M209-I210</f>
        <v>56944529.478876397</v>
      </c>
      <c r="N210" s="16"/>
      <c r="O210" s="16">
        <f t="shared" si="41"/>
        <v>250000</v>
      </c>
      <c r="P210" s="16"/>
      <c r="Q210" s="16"/>
      <c r="R210" s="16"/>
    </row>
    <row r="211" spans="2:18" x14ac:dyDescent="0.4">
      <c r="B211">
        <v>196</v>
      </c>
      <c r="C211" s="15">
        <f t="shared" si="36"/>
        <v>49818</v>
      </c>
      <c r="D211" s="16">
        <f t="shared" si="37"/>
        <v>277777.77777777775</v>
      </c>
      <c r="E211" s="16">
        <f t="shared" si="38"/>
        <v>114583.33333333414</v>
      </c>
      <c r="F211" s="17">
        <f t="shared" si="42"/>
        <v>392361.11111111188</v>
      </c>
      <c r="G211" s="16">
        <f t="shared" si="43"/>
        <v>54444444.444444232</v>
      </c>
      <c r="H211" s="16">
        <f t="shared" si="44"/>
        <v>45555555.55555588</v>
      </c>
      <c r="I211" s="16">
        <f t="shared" si="39"/>
        <v>279242.71003225946</v>
      </c>
      <c r="J211" s="16">
        <f t="shared" si="40"/>
        <v>142361.32369719099</v>
      </c>
      <c r="K211" s="17">
        <f t="shared" si="45"/>
        <v>421604.03372945043</v>
      </c>
      <c r="L211" s="16">
        <f t="shared" si="46"/>
        <v>43334713.231155865</v>
      </c>
      <c r="M211" s="16">
        <f t="shared" si="47"/>
        <v>56665286.768844135</v>
      </c>
      <c r="N211" s="16"/>
      <c r="O211" s="16">
        <f t="shared" si="41"/>
        <v>250000</v>
      </c>
      <c r="P211" s="16"/>
      <c r="Q211" s="16"/>
      <c r="R211" s="16"/>
    </row>
    <row r="212" spans="2:18" x14ac:dyDescent="0.4">
      <c r="B212">
        <v>197</v>
      </c>
      <c r="C212" s="15">
        <f t="shared" si="36"/>
        <v>49849</v>
      </c>
      <c r="D212" s="16">
        <f t="shared" si="37"/>
        <v>277777.77777777775</v>
      </c>
      <c r="E212" s="16">
        <f t="shared" si="38"/>
        <v>113888.88888888971</v>
      </c>
      <c r="F212" s="17">
        <f t="shared" si="42"/>
        <v>391666.66666666744</v>
      </c>
      <c r="G212" s="16">
        <f t="shared" si="43"/>
        <v>54722222.222222008</v>
      </c>
      <c r="H212" s="16">
        <f t="shared" si="44"/>
        <v>45277777.777778104</v>
      </c>
      <c r="I212" s="16">
        <f t="shared" si="39"/>
        <v>279940.81680734013</v>
      </c>
      <c r="J212" s="16">
        <f t="shared" si="40"/>
        <v>141663.21692211035</v>
      </c>
      <c r="K212" s="17">
        <f t="shared" si="45"/>
        <v>421604.03372945049</v>
      </c>
      <c r="L212" s="16">
        <f t="shared" si="46"/>
        <v>43614654.047963202</v>
      </c>
      <c r="M212" s="16">
        <f t="shared" si="47"/>
        <v>56385345.952036798</v>
      </c>
      <c r="N212" s="16"/>
      <c r="O212" s="16">
        <f t="shared" si="41"/>
        <v>250000</v>
      </c>
      <c r="P212" s="16"/>
      <c r="Q212" s="16"/>
      <c r="R212" s="16"/>
    </row>
    <row r="213" spans="2:18" x14ac:dyDescent="0.4">
      <c r="B213">
        <v>198</v>
      </c>
      <c r="C213" s="15">
        <f t="shared" si="36"/>
        <v>49879</v>
      </c>
      <c r="D213" s="16">
        <f t="shared" si="37"/>
        <v>277777.77777777775</v>
      </c>
      <c r="E213" s="16">
        <f t="shared" si="38"/>
        <v>113194.44444444527</v>
      </c>
      <c r="F213" s="17">
        <f t="shared" si="42"/>
        <v>390972.222222223</v>
      </c>
      <c r="G213" s="16">
        <f t="shared" si="43"/>
        <v>54999999.999999784</v>
      </c>
      <c r="H213" s="16">
        <f t="shared" si="44"/>
        <v>45000000.000000328</v>
      </c>
      <c r="I213" s="16">
        <f t="shared" si="39"/>
        <v>280640.66884935851</v>
      </c>
      <c r="J213" s="16">
        <f t="shared" si="40"/>
        <v>140963.36488009198</v>
      </c>
      <c r="K213" s="17">
        <f t="shared" si="45"/>
        <v>421604.03372945049</v>
      </c>
      <c r="L213" s="16">
        <f t="shared" si="46"/>
        <v>43895294.716812558</v>
      </c>
      <c r="M213" s="16">
        <f t="shared" si="47"/>
        <v>56104705.283187442</v>
      </c>
      <c r="N213" s="16"/>
      <c r="O213" s="16">
        <f t="shared" si="41"/>
        <v>250000</v>
      </c>
      <c r="P213" s="16"/>
      <c r="Q213" s="16"/>
      <c r="R213" s="16"/>
    </row>
    <row r="214" spans="2:18" x14ac:dyDescent="0.4">
      <c r="B214">
        <v>199</v>
      </c>
      <c r="C214" s="15">
        <f t="shared" si="36"/>
        <v>49910</v>
      </c>
      <c r="D214" s="16">
        <f t="shared" si="37"/>
        <v>277777.77777777775</v>
      </c>
      <c r="E214" s="16">
        <f t="shared" si="38"/>
        <v>112500.00000000081</v>
      </c>
      <c r="F214" s="17">
        <f t="shared" si="42"/>
        <v>390277.77777777857</v>
      </c>
      <c r="G214" s="16">
        <f t="shared" si="43"/>
        <v>55277777.77777756</v>
      </c>
      <c r="H214" s="16">
        <f t="shared" si="44"/>
        <v>44722222.222222552</v>
      </c>
      <c r="I214" s="16">
        <f t="shared" si="39"/>
        <v>281342.27052148193</v>
      </c>
      <c r="J214" s="16">
        <f t="shared" si="40"/>
        <v>140261.76320796862</v>
      </c>
      <c r="K214" s="17">
        <f t="shared" si="45"/>
        <v>421604.03372945054</v>
      </c>
      <c r="L214" s="16">
        <f t="shared" si="46"/>
        <v>44176636.987334043</v>
      </c>
      <c r="M214" s="16">
        <f t="shared" si="47"/>
        <v>55823363.012665957</v>
      </c>
      <c r="N214" s="16"/>
      <c r="O214" s="16">
        <f t="shared" si="41"/>
        <v>250000</v>
      </c>
      <c r="P214" s="16"/>
      <c r="Q214" s="16"/>
      <c r="R214" s="16"/>
    </row>
    <row r="215" spans="2:18" x14ac:dyDescent="0.4">
      <c r="B215">
        <v>200</v>
      </c>
      <c r="C215" s="15">
        <f t="shared" si="36"/>
        <v>49941</v>
      </c>
      <c r="D215" s="16">
        <f t="shared" si="37"/>
        <v>277777.77777777775</v>
      </c>
      <c r="E215" s="16">
        <f t="shared" si="38"/>
        <v>111805.55555555638</v>
      </c>
      <c r="F215" s="17">
        <f t="shared" si="42"/>
        <v>389583.33333333413</v>
      </c>
      <c r="G215" s="16">
        <f t="shared" si="43"/>
        <v>55555555.555555336</v>
      </c>
      <c r="H215" s="16">
        <f t="shared" si="44"/>
        <v>44444444.444444776</v>
      </c>
      <c r="I215" s="16">
        <f t="shared" si="39"/>
        <v>282045.6261977856</v>
      </c>
      <c r="J215" s="16">
        <f t="shared" si="40"/>
        <v>139558.40753166488</v>
      </c>
      <c r="K215" s="17">
        <f t="shared" si="45"/>
        <v>421604.03372945049</v>
      </c>
      <c r="L215" s="16">
        <f t="shared" si="46"/>
        <v>44458682.613531828</v>
      </c>
      <c r="M215" s="16">
        <f t="shared" si="47"/>
        <v>55541317.386468172</v>
      </c>
      <c r="N215" s="16"/>
      <c r="O215" s="16">
        <f t="shared" si="41"/>
        <v>250000</v>
      </c>
      <c r="P215" s="16"/>
      <c r="Q215" s="16"/>
      <c r="R215" s="16"/>
    </row>
    <row r="216" spans="2:18" x14ac:dyDescent="0.4">
      <c r="B216">
        <v>201</v>
      </c>
      <c r="C216" s="15">
        <f t="shared" si="36"/>
        <v>49971</v>
      </c>
      <c r="D216" s="16">
        <f t="shared" si="37"/>
        <v>277777.77777777775</v>
      </c>
      <c r="E216" s="16">
        <f t="shared" si="38"/>
        <v>111111.11111111194</v>
      </c>
      <c r="F216" s="17">
        <f t="shared" si="42"/>
        <v>388888.88888888969</v>
      </c>
      <c r="G216" s="16">
        <f t="shared" si="43"/>
        <v>55833333.333333112</v>
      </c>
      <c r="H216" s="16">
        <f t="shared" si="44"/>
        <v>44166666.666666999</v>
      </c>
      <c r="I216" s="16">
        <f t="shared" si="39"/>
        <v>282750.74026328005</v>
      </c>
      <c r="J216" s="16">
        <f t="shared" si="40"/>
        <v>138853.29346617041</v>
      </c>
      <c r="K216" s="17">
        <f t="shared" si="45"/>
        <v>421604.03372945043</v>
      </c>
      <c r="L216" s="16">
        <f t="shared" si="46"/>
        <v>44741433.353795111</v>
      </c>
      <c r="M216" s="16">
        <f t="shared" si="47"/>
        <v>55258566.646204889</v>
      </c>
      <c r="N216" s="16"/>
      <c r="O216" s="16">
        <f t="shared" si="41"/>
        <v>250000</v>
      </c>
      <c r="P216" s="16"/>
      <c r="Q216" s="16"/>
      <c r="R216" s="16"/>
    </row>
    <row r="217" spans="2:18" x14ac:dyDescent="0.4">
      <c r="B217">
        <v>202</v>
      </c>
      <c r="C217" s="15">
        <f t="shared" si="36"/>
        <v>50002</v>
      </c>
      <c r="D217" s="16">
        <f t="shared" si="37"/>
        <v>277777.77777777775</v>
      </c>
      <c r="E217" s="16">
        <f t="shared" si="38"/>
        <v>110416.6666666675</v>
      </c>
      <c r="F217" s="17">
        <f t="shared" si="42"/>
        <v>388194.44444444525</v>
      </c>
      <c r="G217" s="16">
        <f t="shared" si="43"/>
        <v>56111111.111110888</v>
      </c>
      <c r="H217" s="16">
        <f t="shared" si="44"/>
        <v>43888888.888889223</v>
      </c>
      <c r="I217" s="16">
        <f t="shared" si="39"/>
        <v>283457.61711393826</v>
      </c>
      <c r="J217" s="16">
        <f t="shared" si="40"/>
        <v>138146.41661551222</v>
      </c>
      <c r="K217" s="17">
        <f t="shared" si="45"/>
        <v>421604.03372945049</v>
      </c>
      <c r="L217" s="16">
        <f t="shared" si="46"/>
        <v>45024890.970909052</v>
      </c>
      <c r="M217" s="16">
        <f t="shared" si="47"/>
        <v>54975109.029090948</v>
      </c>
      <c r="N217" s="16"/>
      <c r="O217" s="16">
        <f t="shared" si="41"/>
        <v>250000</v>
      </c>
      <c r="P217" s="16"/>
      <c r="Q217" s="16"/>
      <c r="R217" s="16"/>
    </row>
    <row r="218" spans="2:18" x14ac:dyDescent="0.4">
      <c r="B218">
        <v>203</v>
      </c>
      <c r="C218" s="15">
        <f t="shared" si="36"/>
        <v>50032</v>
      </c>
      <c r="D218" s="16">
        <f t="shared" si="37"/>
        <v>277777.77777777775</v>
      </c>
      <c r="E218" s="16">
        <f t="shared" si="38"/>
        <v>109722.22222222306</v>
      </c>
      <c r="F218" s="17">
        <f t="shared" si="42"/>
        <v>387500.00000000081</v>
      </c>
      <c r="G218" s="16">
        <f t="shared" si="43"/>
        <v>56388888.888888665</v>
      </c>
      <c r="H218" s="16">
        <f t="shared" si="44"/>
        <v>43611111.111111447</v>
      </c>
      <c r="I218" s="16">
        <f t="shared" si="39"/>
        <v>284166.26115672308</v>
      </c>
      <c r="J218" s="16">
        <f t="shared" si="40"/>
        <v>137437.77257272735</v>
      </c>
      <c r="K218" s="17">
        <f t="shared" si="45"/>
        <v>421604.03372945043</v>
      </c>
      <c r="L218" s="16">
        <f t="shared" si="46"/>
        <v>45309057.232065775</v>
      </c>
      <c r="M218" s="16">
        <f t="shared" si="47"/>
        <v>54690942.767934225</v>
      </c>
      <c r="N218" s="16"/>
      <c r="O218" s="16">
        <f t="shared" si="41"/>
        <v>250000</v>
      </c>
      <c r="P218" s="16"/>
      <c r="Q218" s="16"/>
      <c r="R218" s="16"/>
    </row>
    <row r="219" spans="2:18" x14ac:dyDescent="0.4">
      <c r="B219">
        <v>204</v>
      </c>
      <c r="C219" s="15">
        <f t="shared" si="36"/>
        <v>50063</v>
      </c>
      <c r="D219" s="16">
        <f t="shared" si="37"/>
        <v>277777.77777777775</v>
      </c>
      <c r="E219" s="16">
        <f t="shared" si="38"/>
        <v>109027.77777777863</v>
      </c>
      <c r="F219" s="17">
        <f t="shared" si="42"/>
        <v>386805.55555555638</v>
      </c>
      <c r="G219" s="16">
        <f t="shared" si="43"/>
        <v>56666666.666666441</v>
      </c>
      <c r="H219" s="16">
        <f t="shared" si="44"/>
        <v>43333333.333333671</v>
      </c>
      <c r="I219" s="16">
        <f t="shared" si="39"/>
        <v>284876.67680961493</v>
      </c>
      <c r="J219" s="16">
        <f t="shared" si="40"/>
        <v>136727.35691983558</v>
      </c>
      <c r="K219" s="17">
        <f t="shared" si="45"/>
        <v>421604.03372945054</v>
      </c>
      <c r="L219" s="16">
        <f t="shared" si="46"/>
        <v>45593933.908875391</v>
      </c>
      <c r="M219" s="16">
        <f t="shared" si="47"/>
        <v>54406066.091124609</v>
      </c>
      <c r="N219" s="16"/>
      <c r="O219" s="16">
        <f t="shared" si="41"/>
        <v>250000</v>
      </c>
      <c r="P219" s="16"/>
      <c r="Q219" s="16"/>
      <c r="R219" s="16"/>
    </row>
    <row r="220" spans="2:18" x14ac:dyDescent="0.4">
      <c r="B220">
        <v>205</v>
      </c>
      <c r="C220" s="15">
        <f t="shared" si="36"/>
        <v>50094</v>
      </c>
      <c r="D220" s="16">
        <f t="shared" si="37"/>
        <v>277777.77777777775</v>
      </c>
      <c r="E220" s="16">
        <f t="shared" si="38"/>
        <v>108333.33333333419</v>
      </c>
      <c r="F220" s="17">
        <f t="shared" si="42"/>
        <v>386111.11111111194</v>
      </c>
      <c r="G220" s="16">
        <f t="shared" si="43"/>
        <v>56944444.444444217</v>
      </c>
      <c r="H220" s="16">
        <f t="shared" si="44"/>
        <v>43055555.555555895</v>
      </c>
      <c r="I220" s="16">
        <f t="shared" si="39"/>
        <v>285588.86850163894</v>
      </c>
      <c r="J220" s="16">
        <f t="shared" si="40"/>
        <v>136015.16522781155</v>
      </c>
      <c r="K220" s="17">
        <f t="shared" si="45"/>
        <v>421604.03372945049</v>
      </c>
      <c r="L220" s="16">
        <f t="shared" si="46"/>
        <v>45879522.777377032</v>
      </c>
      <c r="M220" s="16">
        <f t="shared" si="47"/>
        <v>54120477.222622968</v>
      </c>
      <c r="N220" s="16"/>
      <c r="O220" s="16">
        <f t="shared" si="41"/>
        <v>250000</v>
      </c>
      <c r="P220" s="16"/>
      <c r="Q220" s="16"/>
      <c r="R220" s="16"/>
    </row>
    <row r="221" spans="2:18" x14ac:dyDescent="0.4">
      <c r="B221">
        <v>206</v>
      </c>
      <c r="C221" s="15">
        <f t="shared" si="36"/>
        <v>50122</v>
      </c>
      <c r="D221" s="16">
        <f t="shared" si="37"/>
        <v>277777.77777777775</v>
      </c>
      <c r="E221" s="16">
        <f t="shared" si="38"/>
        <v>107638.88888888973</v>
      </c>
      <c r="F221" s="17">
        <f t="shared" si="42"/>
        <v>385416.6666666675</v>
      </c>
      <c r="G221" s="16">
        <f t="shared" si="43"/>
        <v>57222222.222221993</v>
      </c>
      <c r="H221" s="16">
        <f t="shared" si="44"/>
        <v>42777777.777778119</v>
      </c>
      <c r="I221" s="16">
        <f t="shared" si="39"/>
        <v>286302.84067289304</v>
      </c>
      <c r="J221" s="16">
        <f t="shared" si="40"/>
        <v>135301.19305655744</v>
      </c>
      <c r="K221" s="17">
        <f t="shared" si="45"/>
        <v>421604.03372945049</v>
      </c>
      <c r="L221" s="16">
        <f t="shared" si="46"/>
        <v>46165825.618049927</v>
      </c>
      <c r="M221" s="16">
        <f t="shared" si="47"/>
        <v>53834174.381950073</v>
      </c>
      <c r="N221" s="16"/>
      <c r="O221" s="16">
        <f t="shared" si="41"/>
        <v>250000</v>
      </c>
      <c r="P221" s="16"/>
      <c r="Q221" s="16"/>
      <c r="R221" s="16"/>
    </row>
    <row r="222" spans="2:18" x14ac:dyDescent="0.4">
      <c r="B222">
        <v>207</v>
      </c>
      <c r="C222" s="15">
        <f t="shared" si="36"/>
        <v>50153</v>
      </c>
      <c r="D222" s="16">
        <f t="shared" si="37"/>
        <v>277777.77777777775</v>
      </c>
      <c r="E222" s="16">
        <f t="shared" si="38"/>
        <v>106944.4444444453</v>
      </c>
      <c r="F222" s="17">
        <f t="shared" si="42"/>
        <v>384722.22222222306</v>
      </c>
      <c r="G222" s="16">
        <f t="shared" si="43"/>
        <v>57499999.999999769</v>
      </c>
      <c r="H222" s="16">
        <f t="shared" si="44"/>
        <v>42500000.000000343</v>
      </c>
      <c r="I222" s="16">
        <f t="shared" si="39"/>
        <v>287018.59777457529</v>
      </c>
      <c r="J222" s="16">
        <f t="shared" si="40"/>
        <v>134585.4359548752</v>
      </c>
      <c r="K222" s="17">
        <f t="shared" si="45"/>
        <v>421604.03372945049</v>
      </c>
      <c r="L222" s="16">
        <f t="shared" si="46"/>
        <v>46452844.2158245</v>
      </c>
      <c r="M222" s="16">
        <f t="shared" si="47"/>
        <v>53547155.7841755</v>
      </c>
      <c r="N222" s="16"/>
      <c r="O222" s="16">
        <f t="shared" si="41"/>
        <v>250000</v>
      </c>
      <c r="P222" s="16"/>
      <c r="Q222" s="16"/>
      <c r="R222" s="16"/>
    </row>
    <row r="223" spans="2:18" x14ac:dyDescent="0.4">
      <c r="B223">
        <v>208</v>
      </c>
      <c r="C223" s="15">
        <f t="shared" si="36"/>
        <v>50183</v>
      </c>
      <c r="D223" s="16">
        <f t="shared" si="37"/>
        <v>277777.77777777775</v>
      </c>
      <c r="E223" s="16">
        <f t="shared" si="38"/>
        <v>106250.00000000086</v>
      </c>
      <c r="F223" s="17">
        <f t="shared" si="42"/>
        <v>384027.77777777863</v>
      </c>
      <c r="G223" s="16">
        <f t="shared" si="43"/>
        <v>57777777.777777545</v>
      </c>
      <c r="H223" s="16">
        <f t="shared" si="44"/>
        <v>42222222.222222567</v>
      </c>
      <c r="I223" s="16">
        <f t="shared" si="39"/>
        <v>287736.14426901174</v>
      </c>
      <c r="J223" s="16">
        <f t="shared" si="40"/>
        <v>133867.88946043878</v>
      </c>
      <c r="K223" s="17">
        <f t="shared" si="45"/>
        <v>421604.03372945054</v>
      </c>
      <c r="L223" s="16">
        <f t="shared" si="46"/>
        <v>46740580.360093512</v>
      </c>
      <c r="M223" s="16">
        <f t="shared" si="47"/>
        <v>53259419.639906488</v>
      </c>
      <c r="N223" s="16"/>
      <c r="O223" s="16">
        <f t="shared" si="41"/>
        <v>250000</v>
      </c>
      <c r="P223" s="16"/>
      <c r="Q223" s="16"/>
      <c r="R223" s="16"/>
    </row>
    <row r="224" spans="2:18" x14ac:dyDescent="0.4">
      <c r="B224">
        <v>209</v>
      </c>
      <c r="C224" s="15">
        <f t="shared" si="36"/>
        <v>50214</v>
      </c>
      <c r="D224" s="16">
        <f t="shared" si="37"/>
        <v>277777.77777777775</v>
      </c>
      <c r="E224" s="16">
        <f t="shared" si="38"/>
        <v>105555.55555555642</v>
      </c>
      <c r="F224" s="17">
        <f t="shared" si="42"/>
        <v>383333.33333333419</v>
      </c>
      <c r="G224" s="16">
        <f t="shared" si="43"/>
        <v>58055555.555555321</v>
      </c>
      <c r="H224" s="16">
        <f t="shared" si="44"/>
        <v>41944444.44444479</v>
      </c>
      <c r="I224" s="16">
        <f t="shared" si="39"/>
        <v>288455.48462968419</v>
      </c>
      <c r="J224" s="16">
        <f t="shared" si="40"/>
        <v>133148.54909976624</v>
      </c>
      <c r="K224" s="17">
        <f t="shared" si="45"/>
        <v>421604.03372945043</v>
      </c>
      <c r="L224" s="16">
        <f t="shared" si="46"/>
        <v>47029035.844723195</v>
      </c>
      <c r="M224" s="16">
        <f t="shared" si="47"/>
        <v>52970964.155276805</v>
      </c>
      <c r="N224" s="16"/>
      <c r="O224" s="16">
        <f t="shared" si="41"/>
        <v>250000</v>
      </c>
      <c r="P224" s="16"/>
      <c r="Q224" s="16"/>
      <c r="R224" s="16"/>
    </row>
    <row r="225" spans="2:18" x14ac:dyDescent="0.4">
      <c r="B225">
        <v>210</v>
      </c>
      <c r="C225" s="15">
        <f t="shared" si="36"/>
        <v>50244</v>
      </c>
      <c r="D225" s="16">
        <f t="shared" si="37"/>
        <v>277777.77777777775</v>
      </c>
      <c r="E225" s="16">
        <f t="shared" si="38"/>
        <v>104861.11111111198</v>
      </c>
      <c r="F225" s="17">
        <f t="shared" si="42"/>
        <v>382638.88888888975</v>
      </c>
      <c r="G225" s="16">
        <f t="shared" si="43"/>
        <v>58333333.333333097</v>
      </c>
      <c r="H225" s="16">
        <f t="shared" si="44"/>
        <v>41666666.666667014</v>
      </c>
      <c r="I225" s="16">
        <f t="shared" si="39"/>
        <v>289176.6233412585</v>
      </c>
      <c r="J225" s="16">
        <f t="shared" si="40"/>
        <v>132427.41038819202</v>
      </c>
      <c r="K225" s="17">
        <f t="shared" si="45"/>
        <v>421604.03372945054</v>
      </c>
      <c r="L225" s="16">
        <f t="shared" si="46"/>
        <v>47318212.46806445</v>
      </c>
      <c r="M225" s="16">
        <f t="shared" si="47"/>
        <v>52681787.53193555</v>
      </c>
      <c r="N225" s="16"/>
      <c r="O225" s="16">
        <f t="shared" si="41"/>
        <v>250000</v>
      </c>
      <c r="P225" s="16"/>
      <c r="Q225" s="16"/>
      <c r="R225" s="16"/>
    </row>
    <row r="226" spans="2:18" x14ac:dyDescent="0.4">
      <c r="B226">
        <v>211</v>
      </c>
      <c r="C226" s="15">
        <f t="shared" si="36"/>
        <v>50275</v>
      </c>
      <c r="D226" s="16">
        <f t="shared" si="37"/>
        <v>277777.77777777775</v>
      </c>
      <c r="E226" s="16">
        <f t="shared" si="38"/>
        <v>104166.66666666754</v>
      </c>
      <c r="F226" s="17">
        <f t="shared" si="42"/>
        <v>381944.44444444531</v>
      </c>
      <c r="G226" s="16">
        <f t="shared" si="43"/>
        <v>58611111.111110874</v>
      </c>
      <c r="H226" s="16">
        <f t="shared" si="44"/>
        <v>41388888.888889238</v>
      </c>
      <c r="I226" s="16">
        <f t="shared" si="39"/>
        <v>289899.56489961158</v>
      </c>
      <c r="J226" s="16">
        <f t="shared" si="40"/>
        <v>131704.46882983888</v>
      </c>
      <c r="K226" s="17">
        <f t="shared" si="45"/>
        <v>421604.03372945043</v>
      </c>
      <c r="L226" s="16">
        <f t="shared" si="46"/>
        <v>47608112.032964058</v>
      </c>
      <c r="M226" s="16">
        <f t="shared" si="47"/>
        <v>52391887.967035942</v>
      </c>
      <c r="N226" s="16"/>
      <c r="O226" s="16">
        <f t="shared" si="41"/>
        <v>250000</v>
      </c>
      <c r="P226" s="16"/>
      <c r="Q226" s="16"/>
      <c r="R226" s="16"/>
    </row>
    <row r="227" spans="2:18" x14ac:dyDescent="0.4">
      <c r="B227">
        <v>212</v>
      </c>
      <c r="C227" s="15">
        <f t="shared" si="36"/>
        <v>50306</v>
      </c>
      <c r="D227" s="16">
        <f t="shared" si="37"/>
        <v>277777.77777777775</v>
      </c>
      <c r="E227" s="16">
        <f t="shared" si="38"/>
        <v>103472.22222222309</v>
      </c>
      <c r="F227" s="17">
        <f t="shared" si="42"/>
        <v>381250.00000000081</v>
      </c>
      <c r="G227" s="16">
        <f t="shared" si="43"/>
        <v>58888888.88888865</v>
      </c>
      <c r="H227" s="16">
        <f t="shared" si="44"/>
        <v>41111111.111111462</v>
      </c>
      <c r="I227" s="16">
        <f t="shared" si="39"/>
        <v>290624.31381186063</v>
      </c>
      <c r="J227" s="16">
        <f t="shared" si="40"/>
        <v>130979.71991758986</v>
      </c>
      <c r="K227" s="17">
        <f t="shared" si="45"/>
        <v>421604.03372945049</v>
      </c>
      <c r="L227" s="16">
        <f t="shared" si="46"/>
        <v>47898736.346775919</v>
      </c>
      <c r="M227" s="16">
        <f t="shared" si="47"/>
        <v>52101263.653224081</v>
      </c>
      <c r="N227" s="16"/>
      <c r="O227" s="16">
        <f t="shared" si="41"/>
        <v>250000</v>
      </c>
      <c r="P227" s="16"/>
      <c r="Q227" s="16"/>
      <c r="R227" s="16"/>
    </row>
    <row r="228" spans="2:18" x14ac:dyDescent="0.4">
      <c r="B228">
        <v>213</v>
      </c>
      <c r="C228" s="15">
        <f t="shared" si="36"/>
        <v>50336</v>
      </c>
      <c r="D228" s="16">
        <f t="shared" si="37"/>
        <v>277777.77777777775</v>
      </c>
      <c r="E228" s="16">
        <f t="shared" si="38"/>
        <v>102777.77777777865</v>
      </c>
      <c r="F228" s="17">
        <f t="shared" si="42"/>
        <v>380555.55555555644</v>
      </c>
      <c r="G228" s="16">
        <f t="shared" si="43"/>
        <v>59166666.666666426</v>
      </c>
      <c r="H228" s="16">
        <f t="shared" si="44"/>
        <v>40833333.333333686</v>
      </c>
      <c r="I228" s="16">
        <f t="shared" si="39"/>
        <v>291350.87459639029</v>
      </c>
      <c r="J228" s="16">
        <f t="shared" si="40"/>
        <v>130253.15913306021</v>
      </c>
      <c r="K228" s="17">
        <f t="shared" si="45"/>
        <v>421604.03372945049</v>
      </c>
      <c r="L228" s="16">
        <f t="shared" si="46"/>
        <v>48190087.221372306</v>
      </c>
      <c r="M228" s="16">
        <f t="shared" si="47"/>
        <v>51809912.778627694</v>
      </c>
      <c r="N228" s="16"/>
      <c r="O228" s="16">
        <f t="shared" si="41"/>
        <v>250000</v>
      </c>
      <c r="P228" s="16"/>
      <c r="Q228" s="16"/>
      <c r="R228" s="16"/>
    </row>
    <row r="229" spans="2:18" x14ac:dyDescent="0.4">
      <c r="B229">
        <v>214</v>
      </c>
      <c r="C229" s="15">
        <f t="shared" si="36"/>
        <v>50367</v>
      </c>
      <c r="D229" s="16">
        <f t="shared" si="37"/>
        <v>277777.77777777775</v>
      </c>
      <c r="E229" s="16">
        <f t="shared" si="38"/>
        <v>102083.33333333422</v>
      </c>
      <c r="F229" s="17">
        <f t="shared" si="42"/>
        <v>379861.11111111194</v>
      </c>
      <c r="G229" s="16">
        <f t="shared" si="43"/>
        <v>59444444.444444202</v>
      </c>
      <c r="H229" s="16">
        <f t="shared" si="44"/>
        <v>40555555.55555591</v>
      </c>
      <c r="I229" s="16">
        <f t="shared" si="39"/>
        <v>292079.25178288127</v>
      </c>
      <c r="J229" s="16">
        <f t="shared" si="40"/>
        <v>129524.78194656922</v>
      </c>
      <c r="K229" s="17">
        <f t="shared" si="45"/>
        <v>421604.03372945049</v>
      </c>
      <c r="L229" s="16">
        <f t="shared" si="46"/>
        <v>48482166.473155186</v>
      </c>
      <c r="M229" s="16">
        <f t="shared" si="47"/>
        <v>51517833.526844814</v>
      </c>
      <c r="N229" s="16"/>
      <c r="O229" s="16">
        <f t="shared" si="41"/>
        <v>250000</v>
      </c>
      <c r="P229" s="16"/>
      <c r="Q229" s="16"/>
      <c r="R229" s="16"/>
    </row>
    <row r="230" spans="2:18" x14ac:dyDescent="0.4">
      <c r="B230">
        <v>215</v>
      </c>
      <c r="C230" s="15">
        <f t="shared" si="36"/>
        <v>50397</v>
      </c>
      <c r="D230" s="16">
        <f t="shared" si="37"/>
        <v>277777.77777777775</v>
      </c>
      <c r="E230" s="16">
        <f t="shared" si="38"/>
        <v>101388.88888888978</v>
      </c>
      <c r="F230" s="17">
        <f t="shared" si="42"/>
        <v>379166.66666666756</v>
      </c>
      <c r="G230" s="16">
        <f t="shared" si="43"/>
        <v>59722222.222221978</v>
      </c>
      <c r="H230" s="16">
        <f t="shared" si="44"/>
        <v>40277777.777778134</v>
      </c>
      <c r="I230" s="16">
        <f t="shared" si="39"/>
        <v>292809.44991233846</v>
      </c>
      <c r="J230" s="16">
        <f t="shared" si="40"/>
        <v>128794.58381711203</v>
      </c>
      <c r="K230" s="17">
        <f t="shared" si="45"/>
        <v>421604.03372945049</v>
      </c>
      <c r="L230" s="16">
        <f t="shared" si="46"/>
        <v>48774975.923067525</v>
      </c>
      <c r="M230" s="16">
        <f t="shared" si="47"/>
        <v>51225024.076932475</v>
      </c>
      <c r="N230" s="16"/>
      <c r="O230" s="16">
        <f t="shared" si="41"/>
        <v>250000</v>
      </c>
      <c r="P230" s="16"/>
      <c r="Q230" s="16"/>
      <c r="R230" s="16"/>
    </row>
    <row r="231" spans="2:18" x14ac:dyDescent="0.4">
      <c r="B231">
        <v>216</v>
      </c>
      <c r="C231" s="15">
        <f t="shared" si="36"/>
        <v>50428</v>
      </c>
      <c r="D231" s="16">
        <f t="shared" si="37"/>
        <v>277777.77777777775</v>
      </c>
      <c r="E231" s="16">
        <f t="shared" si="38"/>
        <v>100694.44444444534</v>
      </c>
      <c r="F231" s="17">
        <f t="shared" si="42"/>
        <v>378472.22222222306</v>
      </c>
      <c r="G231" s="16">
        <f t="shared" si="43"/>
        <v>59999999.999999754</v>
      </c>
      <c r="H231" s="16">
        <f t="shared" si="44"/>
        <v>40000000.000000358</v>
      </c>
      <c r="I231" s="16">
        <f t="shared" si="39"/>
        <v>293541.47353711934</v>
      </c>
      <c r="J231" s="16">
        <f t="shared" si="40"/>
        <v>128062.56019233118</v>
      </c>
      <c r="K231" s="17">
        <f t="shared" si="45"/>
        <v>421604.03372945054</v>
      </c>
      <c r="L231" s="16">
        <f t="shared" si="46"/>
        <v>49068517.396604642</v>
      </c>
      <c r="M231" s="16">
        <f t="shared" si="47"/>
        <v>50931482.603395358</v>
      </c>
      <c r="N231" s="16"/>
      <c r="O231" s="16">
        <f t="shared" si="41"/>
        <v>250000</v>
      </c>
      <c r="P231" s="16"/>
      <c r="Q231" s="16"/>
      <c r="R231" s="16"/>
    </row>
    <row r="232" spans="2:18" x14ac:dyDescent="0.4">
      <c r="B232">
        <v>217</v>
      </c>
      <c r="C232" s="15">
        <f t="shared" si="36"/>
        <v>50459</v>
      </c>
      <c r="D232" s="16">
        <f t="shared" si="37"/>
        <v>277777.77777777775</v>
      </c>
      <c r="E232" s="16">
        <f t="shared" si="38"/>
        <v>100000.0000000009</v>
      </c>
      <c r="F232" s="17">
        <f t="shared" si="42"/>
        <v>377777.77777777868</v>
      </c>
      <c r="G232" s="16">
        <f t="shared" si="43"/>
        <v>60277777.77777753</v>
      </c>
      <c r="H232" s="16">
        <f t="shared" si="44"/>
        <v>39722222.222222582</v>
      </c>
      <c r="I232" s="16">
        <f t="shared" si="39"/>
        <v>294275.32722096215</v>
      </c>
      <c r="J232" s="16">
        <f t="shared" si="40"/>
        <v>127328.70650848837</v>
      </c>
      <c r="K232" s="17">
        <f t="shared" si="45"/>
        <v>421604.03372945054</v>
      </c>
      <c r="L232" s="16">
        <f t="shared" si="46"/>
        <v>49362792.723825604</v>
      </c>
      <c r="M232" s="16">
        <f t="shared" si="47"/>
        <v>50637207.276174396</v>
      </c>
      <c r="N232" s="16"/>
      <c r="O232" s="16">
        <f t="shared" si="41"/>
        <v>250000</v>
      </c>
      <c r="P232" s="16"/>
      <c r="Q232" s="16"/>
      <c r="R232" s="16"/>
    </row>
    <row r="233" spans="2:18" x14ac:dyDescent="0.4">
      <c r="B233">
        <v>218</v>
      </c>
      <c r="C233" s="15">
        <f t="shared" si="36"/>
        <v>50487</v>
      </c>
      <c r="D233" s="16">
        <f t="shared" si="37"/>
        <v>277777.77777777775</v>
      </c>
      <c r="E233" s="16">
        <f t="shared" si="38"/>
        <v>99305.55555555645</v>
      </c>
      <c r="F233" s="17">
        <f t="shared" si="42"/>
        <v>377083.33333333419</v>
      </c>
      <c r="G233" s="16">
        <f t="shared" si="43"/>
        <v>60555555.555555306</v>
      </c>
      <c r="H233" s="16">
        <f t="shared" si="44"/>
        <v>39444444.444444805</v>
      </c>
      <c r="I233" s="16">
        <f t="shared" si="39"/>
        <v>295011.01553901454</v>
      </c>
      <c r="J233" s="16">
        <f t="shared" si="40"/>
        <v>126593.01819043598</v>
      </c>
      <c r="K233" s="17">
        <f t="shared" si="45"/>
        <v>421604.03372945054</v>
      </c>
      <c r="L233" s="16">
        <f t="shared" si="46"/>
        <v>49657803.739364617</v>
      </c>
      <c r="M233" s="16">
        <f t="shared" si="47"/>
        <v>50342196.260635383</v>
      </c>
      <c r="N233" s="16"/>
      <c r="O233" s="16">
        <f t="shared" si="41"/>
        <v>250000</v>
      </c>
      <c r="P233" s="16"/>
      <c r="Q233" s="16"/>
      <c r="R233" s="16"/>
    </row>
    <row r="234" spans="2:18" x14ac:dyDescent="0.4">
      <c r="B234">
        <v>219</v>
      </c>
      <c r="C234" s="15">
        <f t="shared" si="36"/>
        <v>50518</v>
      </c>
      <c r="D234" s="16">
        <f t="shared" si="37"/>
        <v>277777.77777777775</v>
      </c>
      <c r="E234" s="16">
        <f t="shared" si="38"/>
        <v>98611.111111112012</v>
      </c>
      <c r="F234" s="17">
        <f t="shared" si="42"/>
        <v>376388.88888888975</v>
      </c>
      <c r="G234" s="16">
        <f t="shared" si="43"/>
        <v>60833333.333333082</v>
      </c>
      <c r="H234" s="16">
        <f t="shared" si="44"/>
        <v>39166666.666667029</v>
      </c>
      <c r="I234" s="16">
        <f t="shared" si="39"/>
        <v>295748.54307786206</v>
      </c>
      <c r="J234" s="16">
        <f t="shared" si="40"/>
        <v>125855.49065158842</v>
      </c>
      <c r="K234" s="17">
        <f t="shared" si="45"/>
        <v>421604.03372945049</v>
      </c>
      <c r="L234" s="16">
        <f t="shared" si="46"/>
        <v>49953552.28244248</v>
      </c>
      <c r="M234" s="16">
        <f t="shared" si="47"/>
        <v>50046447.71755752</v>
      </c>
      <c r="N234" s="16"/>
      <c r="O234" s="16">
        <f t="shared" si="41"/>
        <v>250000</v>
      </c>
      <c r="P234" s="16"/>
      <c r="Q234" s="16"/>
      <c r="R234" s="16"/>
    </row>
    <row r="235" spans="2:18" x14ac:dyDescent="0.4">
      <c r="B235">
        <v>220</v>
      </c>
      <c r="C235" s="15">
        <f t="shared" si="36"/>
        <v>50548</v>
      </c>
      <c r="D235" s="16">
        <f t="shared" si="37"/>
        <v>277777.77777777775</v>
      </c>
      <c r="E235" s="16">
        <f t="shared" si="38"/>
        <v>97916.666666667574</v>
      </c>
      <c r="F235" s="17">
        <f t="shared" si="42"/>
        <v>375694.44444444531</v>
      </c>
      <c r="G235" s="16">
        <f t="shared" si="43"/>
        <v>61111111.111110859</v>
      </c>
      <c r="H235" s="16">
        <f t="shared" si="44"/>
        <v>38888888.888889253</v>
      </c>
      <c r="I235" s="16">
        <f t="shared" si="39"/>
        <v>296487.91443555668</v>
      </c>
      <c r="J235" s="16">
        <f t="shared" si="40"/>
        <v>125116.11929389376</v>
      </c>
      <c r="K235" s="17">
        <f t="shared" si="45"/>
        <v>421604.03372945043</v>
      </c>
      <c r="L235" s="16">
        <f t="shared" si="46"/>
        <v>50250040.196878038</v>
      </c>
      <c r="M235" s="16">
        <f t="shared" si="47"/>
        <v>49749959.803121962</v>
      </c>
      <c r="N235" s="16"/>
      <c r="O235" s="16">
        <f t="shared" si="41"/>
        <v>250000</v>
      </c>
      <c r="P235" s="16"/>
      <c r="Q235" s="16"/>
      <c r="R235" s="16"/>
    </row>
    <row r="236" spans="2:18" x14ac:dyDescent="0.4">
      <c r="B236">
        <v>221</v>
      </c>
      <c r="C236" s="15">
        <f t="shared" si="36"/>
        <v>50579</v>
      </c>
      <c r="D236" s="16">
        <f t="shared" si="37"/>
        <v>277777.77777777775</v>
      </c>
      <c r="E236" s="16">
        <f t="shared" si="38"/>
        <v>97222.222222223136</v>
      </c>
      <c r="F236" s="17">
        <f t="shared" si="42"/>
        <v>375000.00000000087</v>
      </c>
      <c r="G236" s="16">
        <f t="shared" si="43"/>
        <v>61388888.888888635</v>
      </c>
      <c r="H236" s="16">
        <f t="shared" si="44"/>
        <v>38611111.111111477</v>
      </c>
      <c r="I236" s="16">
        <f t="shared" si="39"/>
        <v>297229.1342216456</v>
      </c>
      <c r="J236" s="16">
        <f t="shared" si="40"/>
        <v>124374.89950780489</v>
      </c>
      <c r="K236" s="17">
        <f t="shared" si="45"/>
        <v>421604.03372945049</v>
      </c>
      <c r="L236" s="16">
        <f t="shared" si="46"/>
        <v>50547269.331099682</v>
      </c>
      <c r="M236" s="16">
        <f t="shared" si="47"/>
        <v>49452730.668900318</v>
      </c>
      <c r="N236" s="16"/>
      <c r="O236" s="16">
        <f t="shared" si="41"/>
        <v>250000</v>
      </c>
      <c r="P236" s="16"/>
      <c r="Q236" s="16"/>
      <c r="R236" s="16"/>
    </row>
    <row r="237" spans="2:18" x14ac:dyDescent="0.4">
      <c r="B237">
        <v>222</v>
      </c>
      <c r="C237" s="15">
        <f t="shared" si="36"/>
        <v>50609</v>
      </c>
      <c r="D237" s="16">
        <f t="shared" si="37"/>
        <v>277777.77777777775</v>
      </c>
      <c r="E237" s="16">
        <f t="shared" si="38"/>
        <v>96527.777777778698</v>
      </c>
      <c r="F237" s="17">
        <f t="shared" si="42"/>
        <v>374305.55555555644</v>
      </c>
      <c r="G237" s="16">
        <f t="shared" si="43"/>
        <v>61666666.666666411</v>
      </c>
      <c r="H237" s="16">
        <f t="shared" si="44"/>
        <v>38333333.333333701</v>
      </c>
      <c r="I237" s="16">
        <f t="shared" si="39"/>
        <v>297972.20705719967</v>
      </c>
      <c r="J237" s="16">
        <f t="shared" si="40"/>
        <v>123631.82667225078</v>
      </c>
      <c r="K237" s="17">
        <f t="shared" si="45"/>
        <v>421604.03372945043</v>
      </c>
      <c r="L237" s="16">
        <f t="shared" si="46"/>
        <v>50845241.538156882</v>
      </c>
      <c r="M237" s="16">
        <f t="shared" si="47"/>
        <v>49154758.461843118</v>
      </c>
      <c r="N237" s="16"/>
      <c r="O237" s="16">
        <f t="shared" si="41"/>
        <v>250000</v>
      </c>
      <c r="P237" s="16"/>
      <c r="Q237" s="16"/>
      <c r="R237" s="16"/>
    </row>
    <row r="238" spans="2:18" x14ac:dyDescent="0.4">
      <c r="B238">
        <v>223</v>
      </c>
      <c r="C238" s="15">
        <f t="shared" si="36"/>
        <v>50640</v>
      </c>
      <c r="D238" s="16">
        <f t="shared" si="37"/>
        <v>277777.77777777775</v>
      </c>
      <c r="E238" s="16">
        <f t="shared" si="38"/>
        <v>95833.33333333426</v>
      </c>
      <c r="F238" s="17">
        <f t="shared" si="42"/>
        <v>373611.111111112</v>
      </c>
      <c r="G238" s="16">
        <f t="shared" si="43"/>
        <v>61944444.444444187</v>
      </c>
      <c r="H238" s="16">
        <f t="shared" si="44"/>
        <v>38055555.555555925</v>
      </c>
      <c r="I238" s="16">
        <f t="shared" si="39"/>
        <v>298717.13757484272</v>
      </c>
      <c r="J238" s="16">
        <f t="shared" si="40"/>
        <v>122886.89615460776</v>
      </c>
      <c r="K238" s="17">
        <f t="shared" si="45"/>
        <v>421604.03372945049</v>
      </c>
      <c r="L238" s="16">
        <f t="shared" si="46"/>
        <v>51143958.675731726</v>
      </c>
      <c r="M238" s="16">
        <f t="shared" si="47"/>
        <v>48856041.324268274</v>
      </c>
      <c r="N238" s="16"/>
      <c r="O238" s="16">
        <f t="shared" si="41"/>
        <v>250000</v>
      </c>
      <c r="P238" s="16"/>
      <c r="Q238" s="16"/>
      <c r="R238" s="16"/>
    </row>
    <row r="239" spans="2:18" x14ac:dyDescent="0.4">
      <c r="B239">
        <v>224</v>
      </c>
      <c r="C239" s="15">
        <f t="shared" si="36"/>
        <v>50671</v>
      </c>
      <c r="D239" s="16">
        <f t="shared" si="37"/>
        <v>277777.77777777775</v>
      </c>
      <c r="E239" s="16">
        <f t="shared" si="38"/>
        <v>95138.888888889807</v>
      </c>
      <c r="F239" s="17">
        <f t="shared" si="42"/>
        <v>372916.66666666756</v>
      </c>
      <c r="G239" s="16">
        <f t="shared" si="43"/>
        <v>62222222.222221963</v>
      </c>
      <c r="H239" s="16">
        <f t="shared" si="44"/>
        <v>37777777.777778149</v>
      </c>
      <c r="I239" s="16">
        <f t="shared" si="39"/>
        <v>299463.93041877984</v>
      </c>
      <c r="J239" s="16">
        <f t="shared" si="40"/>
        <v>122140.10331067069</v>
      </c>
      <c r="K239" s="17">
        <f t="shared" si="45"/>
        <v>421604.03372945054</v>
      </c>
      <c r="L239" s="16">
        <f t="shared" si="46"/>
        <v>51443422.606150508</v>
      </c>
      <c r="M239" s="16">
        <f t="shared" si="47"/>
        <v>48556577.393849492</v>
      </c>
      <c r="N239" s="16"/>
      <c r="O239" s="16">
        <f t="shared" si="41"/>
        <v>250000</v>
      </c>
      <c r="P239" s="16"/>
      <c r="Q239" s="16"/>
      <c r="R239" s="16"/>
    </row>
    <row r="240" spans="2:18" x14ac:dyDescent="0.4">
      <c r="B240">
        <v>225</v>
      </c>
      <c r="C240" s="15">
        <f t="shared" si="36"/>
        <v>50701</v>
      </c>
      <c r="D240" s="16">
        <f t="shared" si="37"/>
        <v>277777.77777777775</v>
      </c>
      <c r="E240" s="16">
        <f t="shared" si="38"/>
        <v>94444.444444445369</v>
      </c>
      <c r="F240" s="17">
        <f t="shared" si="42"/>
        <v>372222.22222222312</v>
      </c>
      <c r="G240" s="16">
        <f t="shared" si="43"/>
        <v>62499999.999999739</v>
      </c>
      <c r="H240" s="16">
        <f t="shared" si="44"/>
        <v>37500000.000000373</v>
      </c>
      <c r="I240" s="16">
        <f t="shared" si="39"/>
        <v>300212.5902448268</v>
      </c>
      <c r="J240" s="16">
        <f t="shared" si="40"/>
        <v>121391.44348462373</v>
      </c>
      <c r="K240" s="17">
        <f t="shared" si="45"/>
        <v>421604.03372945054</v>
      </c>
      <c r="L240" s="16">
        <f t="shared" si="46"/>
        <v>51743635.196395338</v>
      </c>
      <c r="M240" s="16">
        <f t="shared" si="47"/>
        <v>48256364.803604662</v>
      </c>
      <c r="N240" s="16"/>
      <c r="O240" s="16">
        <f t="shared" si="41"/>
        <v>250000</v>
      </c>
      <c r="P240" s="16"/>
      <c r="Q240" s="16"/>
      <c r="R240" s="16"/>
    </row>
    <row r="241" spans="2:18" x14ac:dyDescent="0.4">
      <c r="B241">
        <v>226</v>
      </c>
      <c r="C241" s="15">
        <f t="shared" si="36"/>
        <v>50732</v>
      </c>
      <c r="D241" s="16">
        <f t="shared" si="37"/>
        <v>277777.77777777775</v>
      </c>
      <c r="E241" s="16">
        <f t="shared" si="38"/>
        <v>93750.000000000931</v>
      </c>
      <c r="F241" s="17">
        <f t="shared" si="42"/>
        <v>371527.77777777868</v>
      </c>
      <c r="G241" s="16">
        <f t="shared" si="43"/>
        <v>62777777.777777515</v>
      </c>
      <c r="H241" s="16">
        <f t="shared" si="44"/>
        <v>37222222.222222596</v>
      </c>
      <c r="I241" s="16">
        <f t="shared" si="39"/>
        <v>300963.12172043882</v>
      </c>
      <c r="J241" s="16">
        <f t="shared" si="40"/>
        <v>120640.91200901166</v>
      </c>
      <c r="K241" s="17">
        <f t="shared" si="45"/>
        <v>421604.03372945049</v>
      </c>
      <c r="L241" s="16">
        <f t="shared" si="46"/>
        <v>52044598.318115778</v>
      </c>
      <c r="M241" s="16">
        <f t="shared" si="47"/>
        <v>47955401.681884222</v>
      </c>
      <c r="N241" s="16"/>
      <c r="O241" s="16">
        <f t="shared" si="41"/>
        <v>250000</v>
      </c>
      <c r="P241" s="16"/>
      <c r="Q241" s="16"/>
      <c r="R241" s="16"/>
    </row>
    <row r="242" spans="2:18" x14ac:dyDescent="0.4">
      <c r="B242">
        <v>227</v>
      </c>
      <c r="C242" s="15">
        <f t="shared" si="36"/>
        <v>50762</v>
      </c>
      <c r="D242" s="16">
        <f t="shared" si="37"/>
        <v>277777.77777777775</v>
      </c>
      <c r="E242" s="16">
        <f t="shared" si="38"/>
        <v>93055.555555556493</v>
      </c>
      <c r="F242" s="17">
        <f t="shared" si="42"/>
        <v>370833.33333333425</v>
      </c>
      <c r="G242" s="16">
        <f t="shared" si="43"/>
        <v>63055555.555555291</v>
      </c>
      <c r="H242" s="16">
        <f t="shared" si="44"/>
        <v>36944444.44444482</v>
      </c>
      <c r="I242" s="16">
        <f t="shared" si="39"/>
        <v>301715.52952473989</v>
      </c>
      <c r="J242" s="16">
        <f t="shared" si="40"/>
        <v>119888.50420471055</v>
      </c>
      <c r="K242" s="17">
        <f t="shared" si="45"/>
        <v>421604.03372945043</v>
      </c>
      <c r="L242" s="16">
        <f t="shared" si="46"/>
        <v>52346313.847640522</v>
      </c>
      <c r="M242" s="16">
        <f t="shared" si="47"/>
        <v>47653686.152359478</v>
      </c>
      <c r="N242" s="16"/>
      <c r="O242" s="16">
        <f t="shared" si="41"/>
        <v>250000</v>
      </c>
      <c r="P242" s="16"/>
      <c r="Q242" s="16"/>
      <c r="R242" s="16"/>
    </row>
    <row r="243" spans="2:18" x14ac:dyDescent="0.4">
      <c r="B243">
        <v>228</v>
      </c>
      <c r="C243" s="15">
        <f t="shared" si="36"/>
        <v>50793</v>
      </c>
      <c r="D243" s="16">
        <f t="shared" si="37"/>
        <v>277777.77777777775</v>
      </c>
      <c r="E243" s="16">
        <f t="shared" si="38"/>
        <v>92361.111111112055</v>
      </c>
      <c r="F243" s="17">
        <f t="shared" si="42"/>
        <v>370138.88888888981</v>
      </c>
      <c r="G243" s="16">
        <f t="shared" si="43"/>
        <v>63333333.333333068</v>
      </c>
      <c r="H243" s="16">
        <f t="shared" si="44"/>
        <v>36666666.666667044</v>
      </c>
      <c r="I243" s="16">
        <f t="shared" si="39"/>
        <v>302469.81834855175</v>
      </c>
      <c r="J243" s="16">
        <f t="shared" si="40"/>
        <v>119134.21538089869</v>
      </c>
      <c r="K243" s="17">
        <f t="shared" si="45"/>
        <v>421604.03372945043</v>
      </c>
      <c r="L243" s="16">
        <f t="shared" si="46"/>
        <v>52648783.665989071</v>
      </c>
      <c r="M243" s="16">
        <f t="shared" si="47"/>
        <v>47351216.334010929</v>
      </c>
      <c r="N243" s="16"/>
      <c r="O243" s="16">
        <f t="shared" si="41"/>
        <v>250000</v>
      </c>
      <c r="P243" s="16"/>
      <c r="Q243" s="16"/>
      <c r="R243" s="16"/>
    </row>
    <row r="244" spans="2:18" x14ac:dyDescent="0.4">
      <c r="B244">
        <v>229</v>
      </c>
      <c r="C244" s="15">
        <f t="shared" si="36"/>
        <v>50824</v>
      </c>
      <c r="D244" s="16">
        <f t="shared" si="37"/>
        <v>277777.77777777775</v>
      </c>
      <c r="E244" s="16">
        <f t="shared" si="38"/>
        <v>91666.666666667617</v>
      </c>
      <c r="F244" s="17">
        <f t="shared" si="42"/>
        <v>369444.44444444537</v>
      </c>
      <c r="G244" s="16">
        <f t="shared" si="43"/>
        <v>63611111.111110844</v>
      </c>
      <c r="H244" s="16">
        <f t="shared" si="44"/>
        <v>36388888.888889268</v>
      </c>
      <c r="I244" s="16">
        <f t="shared" si="39"/>
        <v>303225.99289442314</v>
      </c>
      <c r="J244" s="16">
        <f t="shared" si="40"/>
        <v>118378.04083502731</v>
      </c>
      <c r="K244" s="17">
        <f t="shared" si="45"/>
        <v>421604.03372945043</v>
      </c>
      <c r="L244" s="16">
        <f t="shared" si="46"/>
        <v>52952009.658883497</v>
      </c>
      <c r="M244" s="16">
        <f t="shared" si="47"/>
        <v>47047990.341116503</v>
      </c>
      <c r="N244" s="16"/>
      <c r="O244" s="16">
        <f t="shared" si="41"/>
        <v>250000</v>
      </c>
      <c r="P244" s="16"/>
      <c r="Q244" s="16"/>
      <c r="R244" s="16"/>
    </row>
    <row r="245" spans="2:18" x14ac:dyDescent="0.4">
      <c r="B245">
        <v>230</v>
      </c>
      <c r="C245" s="15">
        <f t="shared" si="36"/>
        <v>50852</v>
      </c>
      <c r="D245" s="16">
        <f t="shared" si="37"/>
        <v>277777.77777777775</v>
      </c>
      <c r="E245" s="16">
        <f t="shared" si="38"/>
        <v>90972.222222223165</v>
      </c>
      <c r="F245" s="17">
        <f t="shared" si="42"/>
        <v>368750.00000000093</v>
      </c>
      <c r="G245" s="16">
        <f t="shared" si="43"/>
        <v>63888888.88888862</v>
      </c>
      <c r="H245" s="16">
        <f t="shared" si="44"/>
        <v>36111111.111111492</v>
      </c>
      <c r="I245" s="16">
        <f t="shared" si="39"/>
        <v>303984.05787665921</v>
      </c>
      <c r="J245" s="16">
        <f t="shared" si="40"/>
        <v>117619.97585279126</v>
      </c>
      <c r="K245" s="17">
        <f t="shared" si="45"/>
        <v>421604.03372945049</v>
      </c>
      <c r="L245" s="16">
        <f t="shared" si="46"/>
        <v>53255993.716760159</v>
      </c>
      <c r="M245" s="16">
        <f t="shared" si="47"/>
        <v>46744006.283239841</v>
      </c>
      <c r="N245" s="16"/>
      <c r="O245" s="16">
        <f t="shared" si="41"/>
        <v>250000</v>
      </c>
      <c r="P245" s="16"/>
      <c r="Q245" s="16"/>
      <c r="R245" s="16"/>
    </row>
    <row r="246" spans="2:18" x14ac:dyDescent="0.4">
      <c r="B246">
        <v>231</v>
      </c>
      <c r="C246" s="15">
        <f t="shared" si="36"/>
        <v>50883</v>
      </c>
      <c r="D246" s="16">
        <f t="shared" si="37"/>
        <v>277777.77777777775</v>
      </c>
      <c r="E246" s="16">
        <f t="shared" si="38"/>
        <v>90277.777777778727</v>
      </c>
      <c r="F246" s="17">
        <f t="shared" si="42"/>
        <v>368055.55555555649</v>
      </c>
      <c r="G246" s="16">
        <f t="shared" si="43"/>
        <v>64166666.666666396</v>
      </c>
      <c r="H246" s="16">
        <f t="shared" si="44"/>
        <v>35833333.333333716</v>
      </c>
      <c r="I246" s="16">
        <f t="shared" si="39"/>
        <v>304744.01802135084</v>
      </c>
      <c r="J246" s="16">
        <f t="shared" si="40"/>
        <v>116860.0157080996</v>
      </c>
      <c r="K246" s="17">
        <f t="shared" si="45"/>
        <v>421604.03372945043</v>
      </c>
      <c r="L246" s="16">
        <f t="shared" si="46"/>
        <v>53560737.734781511</v>
      </c>
      <c r="M246" s="16">
        <f t="shared" si="47"/>
        <v>46439262.265218489</v>
      </c>
      <c r="N246" s="16"/>
      <c r="O246" s="16">
        <f t="shared" si="41"/>
        <v>250000</v>
      </c>
      <c r="P246" s="16"/>
      <c r="Q246" s="16"/>
      <c r="R246" s="16"/>
    </row>
    <row r="247" spans="2:18" x14ac:dyDescent="0.4">
      <c r="B247">
        <v>232</v>
      </c>
      <c r="C247" s="15">
        <f t="shared" si="36"/>
        <v>50913</v>
      </c>
      <c r="D247" s="16">
        <f t="shared" si="37"/>
        <v>277777.77777777775</v>
      </c>
      <c r="E247" s="16">
        <f t="shared" si="38"/>
        <v>89583.333333334289</v>
      </c>
      <c r="F247" s="17">
        <f t="shared" si="42"/>
        <v>367361.11111111206</v>
      </c>
      <c r="G247" s="16">
        <f t="shared" si="43"/>
        <v>64444444.444444172</v>
      </c>
      <c r="H247" s="16">
        <f t="shared" si="44"/>
        <v>35555555.55555594</v>
      </c>
      <c r="I247" s="16">
        <f t="shared" si="39"/>
        <v>305505.87806640426</v>
      </c>
      <c r="J247" s="16">
        <f t="shared" si="40"/>
        <v>116098.15566304624</v>
      </c>
      <c r="K247" s="17">
        <f t="shared" si="45"/>
        <v>421604.03372945049</v>
      </c>
      <c r="L247" s="16">
        <f t="shared" si="46"/>
        <v>53866243.612847917</v>
      </c>
      <c r="M247" s="16">
        <f t="shared" si="47"/>
        <v>46133756.387152083</v>
      </c>
      <c r="N247" s="16"/>
      <c r="O247" s="16">
        <f t="shared" si="41"/>
        <v>250000</v>
      </c>
      <c r="P247" s="16"/>
      <c r="Q247" s="16"/>
      <c r="R247" s="16"/>
    </row>
    <row r="248" spans="2:18" x14ac:dyDescent="0.4">
      <c r="B248">
        <v>233</v>
      </c>
      <c r="C248" s="15">
        <f t="shared" si="36"/>
        <v>50944</v>
      </c>
      <c r="D248" s="16">
        <f t="shared" si="37"/>
        <v>277777.77777777775</v>
      </c>
      <c r="E248" s="16">
        <f t="shared" si="38"/>
        <v>88888.888888889851</v>
      </c>
      <c r="F248" s="17">
        <f t="shared" si="42"/>
        <v>366666.66666666762</v>
      </c>
      <c r="G248" s="16">
        <f t="shared" si="43"/>
        <v>64722222.222221948</v>
      </c>
      <c r="H248" s="16">
        <f t="shared" si="44"/>
        <v>35277777.777778164</v>
      </c>
      <c r="I248" s="16">
        <f t="shared" si="39"/>
        <v>306269.64276157029</v>
      </c>
      <c r="J248" s="16">
        <f t="shared" si="40"/>
        <v>115334.39096788024</v>
      </c>
      <c r="K248" s="17">
        <f t="shared" si="45"/>
        <v>421604.03372945054</v>
      </c>
      <c r="L248" s="16">
        <f t="shared" si="46"/>
        <v>54172513.25560949</v>
      </c>
      <c r="M248" s="16">
        <f t="shared" si="47"/>
        <v>45827486.74439051</v>
      </c>
      <c r="N248" s="16"/>
      <c r="O248" s="16">
        <f t="shared" si="41"/>
        <v>250000</v>
      </c>
      <c r="P248" s="16"/>
      <c r="Q248" s="16"/>
      <c r="R248" s="16"/>
    </row>
    <row r="249" spans="2:18" x14ac:dyDescent="0.4">
      <c r="B249">
        <v>234</v>
      </c>
      <c r="C249" s="15">
        <f t="shared" si="36"/>
        <v>50974</v>
      </c>
      <c r="D249" s="16">
        <f t="shared" si="37"/>
        <v>277777.77777777775</v>
      </c>
      <c r="E249" s="16">
        <f t="shared" si="38"/>
        <v>88194.444444445413</v>
      </c>
      <c r="F249" s="17">
        <f t="shared" si="42"/>
        <v>365972.22222222318</v>
      </c>
      <c r="G249" s="16">
        <f t="shared" si="43"/>
        <v>64999999.999999724</v>
      </c>
      <c r="H249" s="16">
        <f t="shared" si="44"/>
        <v>35000000.000000387</v>
      </c>
      <c r="I249" s="16">
        <f t="shared" si="39"/>
        <v>307035.31686847418</v>
      </c>
      <c r="J249" s="16">
        <f t="shared" si="40"/>
        <v>114568.71686097632</v>
      </c>
      <c r="K249" s="17">
        <f t="shared" si="45"/>
        <v>421604.03372945049</v>
      </c>
      <c r="L249" s="16">
        <f t="shared" si="46"/>
        <v>54479548.572477967</v>
      </c>
      <c r="M249" s="16">
        <f t="shared" si="47"/>
        <v>45520451.427522033</v>
      </c>
      <c r="N249" s="16"/>
      <c r="O249" s="16">
        <f t="shared" si="41"/>
        <v>250000</v>
      </c>
      <c r="P249" s="16"/>
      <c r="Q249" s="16"/>
      <c r="R249" s="16"/>
    </row>
    <row r="250" spans="2:18" x14ac:dyDescent="0.4">
      <c r="B250">
        <v>235</v>
      </c>
      <c r="C250" s="15">
        <f t="shared" si="36"/>
        <v>51005</v>
      </c>
      <c r="D250" s="16">
        <f t="shared" si="37"/>
        <v>277777.77777777775</v>
      </c>
      <c r="E250" s="16">
        <f t="shared" si="38"/>
        <v>87500.000000000975</v>
      </c>
      <c r="F250" s="17">
        <f t="shared" si="42"/>
        <v>365277.77777777874</v>
      </c>
      <c r="G250" s="16">
        <f t="shared" si="43"/>
        <v>65277777.7777775</v>
      </c>
      <c r="H250" s="16">
        <f t="shared" si="44"/>
        <v>34722222.222222611</v>
      </c>
      <c r="I250" s="16">
        <f t="shared" si="39"/>
        <v>307802.90516064543</v>
      </c>
      <c r="J250" s="16">
        <f t="shared" si="40"/>
        <v>113801.12856880513</v>
      </c>
      <c r="K250" s="17">
        <f t="shared" si="45"/>
        <v>421604.03372945054</v>
      </c>
      <c r="L250" s="16">
        <f t="shared" si="46"/>
        <v>54787351.47763861</v>
      </c>
      <c r="M250" s="16">
        <f t="shared" si="47"/>
        <v>45212648.52236139</v>
      </c>
      <c r="N250" s="16"/>
      <c r="O250" s="16">
        <f t="shared" si="41"/>
        <v>250000</v>
      </c>
      <c r="P250" s="16"/>
      <c r="Q250" s="16"/>
      <c r="R250" s="16"/>
    </row>
    <row r="251" spans="2:18" x14ac:dyDescent="0.4">
      <c r="B251">
        <v>236</v>
      </c>
      <c r="C251" s="15">
        <f t="shared" si="36"/>
        <v>51036</v>
      </c>
      <c r="D251" s="16">
        <f t="shared" si="37"/>
        <v>277777.77777777775</v>
      </c>
      <c r="E251" s="16">
        <f t="shared" si="38"/>
        <v>86805.555555556537</v>
      </c>
      <c r="F251" s="17">
        <f t="shared" si="42"/>
        <v>364583.3333333343</v>
      </c>
      <c r="G251" s="16">
        <f t="shared" si="43"/>
        <v>65555555.555555277</v>
      </c>
      <c r="H251" s="16">
        <f t="shared" si="44"/>
        <v>34444444.444444835</v>
      </c>
      <c r="I251" s="16">
        <f t="shared" si="39"/>
        <v>308572.41242354701</v>
      </c>
      <c r="J251" s="16">
        <f t="shared" si="40"/>
        <v>113031.62130590352</v>
      </c>
      <c r="K251" s="17">
        <f t="shared" si="45"/>
        <v>421604.03372945054</v>
      </c>
      <c r="L251" s="16">
        <f t="shared" si="46"/>
        <v>55095923.890062153</v>
      </c>
      <c r="M251" s="16">
        <f t="shared" si="47"/>
        <v>44904076.109937847</v>
      </c>
      <c r="N251" s="16"/>
      <c r="O251" s="16">
        <f t="shared" si="41"/>
        <v>250000</v>
      </c>
      <c r="P251" s="16"/>
      <c r="Q251" s="16"/>
      <c r="R251" s="16"/>
    </row>
    <row r="252" spans="2:18" x14ac:dyDescent="0.4">
      <c r="B252">
        <v>237</v>
      </c>
      <c r="C252" s="15">
        <f t="shared" si="36"/>
        <v>51066</v>
      </c>
      <c r="D252" s="16">
        <f t="shared" si="37"/>
        <v>277777.77777777775</v>
      </c>
      <c r="E252" s="16">
        <f t="shared" si="38"/>
        <v>86111.111111112084</v>
      </c>
      <c r="F252" s="17">
        <f t="shared" si="42"/>
        <v>363888.88888888981</v>
      </c>
      <c r="G252" s="16">
        <f t="shared" si="43"/>
        <v>65833333.333333053</v>
      </c>
      <c r="H252" s="16">
        <f t="shared" si="44"/>
        <v>34166666.666667059</v>
      </c>
      <c r="I252" s="16">
        <f t="shared" si="39"/>
        <v>309343.84345460584</v>
      </c>
      <c r="J252" s="16">
        <f t="shared" si="40"/>
        <v>112260.19027484464</v>
      </c>
      <c r="K252" s="17">
        <f t="shared" si="45"/>
        <v>421604.03372945049</v>
      </c>
      <c r="L252" s="16">
        <f t="shared" si="46"/>
        <v>55405267.73351676</v>
      </c>
      <c r="M252" s="16">
        <f t="shared" si="47"/>
        <v>44594732.26648324</v>
      </c>
      <c r="N252" s="16"/>
      <c r="O252" s="16">
        <f t="shared" si="41"/>
        <v>250000</v>
      </c>
      <c r="P252" s="16"/>
      <c r="Q252" s="16"/>
      <c r="R252" s="16"/>
    </row>
    <row r="253" spans="2:18" x14ac:dyDescent="0.4">
      <c r="B253">
        <v>238</v>
      </c>
      <c r="C253" s="15">
        <f t="shared" si="36"/>
        <v>51097</v>
      </c>
      <c r="D253" s="16">
        <f t="shared" si="37"/>
        <v>277777.77777777775</v>
      </c>
      <c r="E253" s="16">
        <f t="shared" si="38"/>
        <v>85416.666666667646</v>
      </c>
      <c r="F253" s="17">
        <f t="shared" si="42"/>
        <v>363194.44444444543</v>
      </c>
      <c r="G253" s="16">
        <f t="shared" si="43"/>
        <v>66111111.111110829</v>
      </c>
      <c r="H253" s="16">
        <f t="shared" si="44"/>
        <v>33888888.888889283</v>
      </c>
      <c r="I253" s="16">
        <f t="shared" si="39"/>
        <v>310117.20306324237</v>
      </c>
      <c r="J253" s="16">
        <f t="shared" si="40"/>
        <v>111486.8306662081</v>
      </c>
      <c r="K253" s="17">
        <f t="shared" si="45"/>
        <v>421604.03372945049</v>
      </c>
      <c r="L253" s="16">
        <f t="shared" si="46"/>
        <v>55715384.936580002</v>
      </c>
      <c r="M253" s="16">
        <f t="shared" si="47"/>
        <v>44284615.063419998</v>
      </c>
      <c r="N253" s="16"/>
      <c r="O253" s="16">
        <f t="shared" si="41"/>
        <v>250000</v>
      </c>
      <c r="P253" s="16"/>
      <c r="Q253" s="16"/>
      <c r="R253" s="16"/>
    </row>
    <row r="254" spans="2:18" x14ac:dyDescent="0.4">
      <c r="B254">
        <v>239</v>
      </c>
      <c r="C254" s="15">
        <f t="shared" si="36"/>
        <v>51127</v>
      </c>
      <c r="D254" s="16">
        <f t="shared" si="37"/>
        <v>277777.77777777775</v>
      </c>
      <c r="E254" s="16">
        <f t="shared" si="38"/>
        <v>84722.222222223209</v>
      </c>
      <c r="F254" s="17">
        <f t="shared" si="42"/>
        <v>362500.00000000093</v>
      </c>
      <c r="G254" s="16">
        <f t="shared" si="43"/>
        <v>66388888.888888605</v>
      </c>
      <c r="H254" s="16">
        <f t="shared" si="44"/>
        <v>33611111.111111507</v>
      </c>
      <c r="I254" s="16">
        <f t="shared" si="39"/>
        <v>310892.49607090047</v>
      </c>
      <c r="J254" s="16">
        <f t="shared" si="40"/>
        <v>110711.53765855002</v>
      </c>
      <c r="K254" s="17">
        <f t="shared" si="45"/>
        <v>421604.03372945049</v>
      </c>
      <c r="L254" s="16">
        <f t="shared" si="46"/>
        <v>56026277.432650901</v>
      </c>
      <c r="M254" s="16">
        <f t="shared" si="47"/>
        <v>43973722.567349099</v>
      </c>
      <c r="N254" s="16"/>
      <c r="O254" s="16">
        <f t="shared" si="41"/>
        <v>250000</v>
      </c>
      <c r="P254" s="16"/>
      <c r="Q254" s="16"/>
      <c r="R254" s="16"/>
    </row>
    <row r="255" spans="2:18" x14ac:dyDescent="0.4">
      <c r="B255">
        <v>240</v>
      </c>
      <c r="C255" s="15">
        <f t="shared" si="36"/>
        <v>51158</v>
      </c>
      <c r="D255" s="16">
        <f t="shared" si="37"/>
        <v>277777.77777777775</v>
      </c>
      <c r="E255" s="16">
        <f t="shared" si="38"/>
        <v>84027.777777778771</v>
      </c>
      <c r="F255" s="17">
        <f t="shared" si="42"/>
        <v>361805.55555555655</v>
      </c>
      <c r="G255" s="16">
        <f t="shared" si="43"/>
        <v>66666666.666666381</v>
      </c>
      <c r="H255" s="16">
        <f t="shared" si="44"/>
        <v>33333333.333333731</v>
      </c>
      <c r="I255" s="16">
        <f t="shared" si="39"/>
        <v>311669.7273110777</v>
      </c>
      <c r="J255" s="16">
        <f t="shared" si="40"/>
        <v>109934.30641837275</v>
      </c>
      <c r="K255" s="17">
        <f t="shared" si="45"/>
        <v>421604.03372945043</v>
      </c>
      <c r="L255" s="16">
        <f t="shared" si="46"/>
        <v>56337947.159961976</v>
      </c>
      <c r="M255" s="16">
        <f t="shared" si="47"/>
        <v>43662052.840038024</v>
      </c>
      <c r="N255" s="16"/>
      <c r="O255" s="16">
        <f t="shared" si="41"/>
        <v>250000</v>
      </c>
      <c r="P255" s="16"/>
      <c r="Q255" s="16"/>
      <c r="R255" s="16"/>
    </row>
    <row r="256" spans="2:18" x14ac:dyDescent="0.4">
      <c r="B256">
        <v>241</v>
      </c>
      <c r="C256" s="15">
        <f t="shared" si="36"/>
        <v>51189</v>
      </c>
      <c r="D256" s="16">
        <f t="shared" si="37"/>
        <v>277777.77777777775</v>
      </c>
      <c r="E256" s="16">
        <f t="shared" si="38"/>
        <v>83333.333333334333</v>
      </c>
      <c r="F256" s="17">
        <f t="shared" si="42"/>
        <v>361111.11111111206</v>
      </c>
      <c r="G256" s="16">
        <f t="shared" si="43"/>
        <v>66944444.444444157</v>
      </c>
      <c r="H256" s="16">
        <f t="shared" si="44"/>
        <v>33055555.555555955</v>
      </c>
      <c r="I256" s="16">
        <f t="shared" si="39"/>
        <v>312448.90162935539</v>
      </c>
      <c r="J256" s="16">
        <f t="shared" si="40"/>
        <v>109155.13210009506</v>
      </c>
      <c r="K256" s="17">
        <f t="shared" si="45"/>
        <v>421604.03372945043</v>
      </c>
      <c r="L256" s="16">
        <f t="shared" si="46"/>
        <v>56650396.061591335</v>
      </c>
      <c r="M256" s="16">
        <f t="shared" si="47"/>
        <v>43349603.938408665</v>
      </c>
      <c r="N256" s="16"/>
      <c r="O256" s="16">
        <f t="shared" si="41"/>
        <v>250000</v>
      </c>
      <c r="P256" s="16"/>
      <c r="Q256" s="16"/>
      <c r="R256" s="16"/>
    </row>
    <row r="257" spans="2:18" x14ac:dyDescent="0.4">
      <c r="B257">
        <v>242</v>
      </c>
      <c r="C257" s="15">
        <f t="shared" si="36"/>
        <v>51218</v>
      </c>
      <c r="D257" s="16">
        <f t="shared" si="37"/>
        <v>277777.77777777775</v>
      </c>
      <c r="E257" s="16">
        <f t="shared" si="38"/>
        <v>82638.888888889895</v>
      </c>
      <c r="F257" s="17">
        <f t="shared" si="42"/>
        <v>360416.66666666768</v>
      </c>
      <c r="G257" s="16">
        <f t="shared" si="43"/>
        <v>67222222.222221941</v>
      </c>
      <c r="H257" s="16">
        <f t="shared" si="44"/>
        <v>32777777.777778178</v>
      </c>
      <c r="I257" s="16">
        <f t="shared" si="39"/>
        <v>313230.02388342883</v>
      </c>
      <c r="J257" s="16">
        <f t="shared" si="40"/>
        <v>108374.00984602168</v>
      </c>
      <c r="K257" s="17">
        <f t="shared" si="45"/>
        <v>421604.03372945054</v>
      </c>
      <c r="L257" s="16">
        <f t="shared" si="46"/>
        <v>56963626.085474767</v>
      </c>
      <c r="M257" s="16">
        <f t="shared" si="47"/>
        <v>43036373.914525233</v>
      </c>
      <c r="N257" s="16"/>
      <c r="O257" s="16">
        <f t="shared" si="41"/>
        <v>250000</v>
      </c>
      <c r="P257" s="16"/>
      <c r="Q257" s="16"/>
      <c r="R257" s="16"/>
    </row>
    <row r="258" spans="2:18" x14ac:dyDescent="0.4">
      <c r="B258">
        <v>243</v>
      </c>
      <c r="C258" s="15">
        <f t="shared" si="36"/>
        <v>51249</v>
      </c>
      <c r="D258" s="16">
        <f t="shared" si="37"/>
        <v>277777.77777777775</v>
      </c>
      <c r="E258" s="16">
        <f t="shared" si="38"/>
        <v>81944.444444445442</v>
      </c>
      <c r="F258" s="17">
        <f t="shared" si="42"/>
        <v>359722.22222222318</v>
      </c>
      <c r="G258" s="16">
        <f t="shared" si="43"/>
        <v>67499999.999999717</v>
      </c>
      <c r="H258" s="16">
        <f t="shared" si="44"/>
        <v>32500000.000000402</v>
      </c>
      <c r="I258" s="16">
        <f t="shared" si="39"/>
        <v>314013.09894313739</v>
      </c>
      <c r="J258" s="16">
        <f t="shared" si="40"/>
        <v>107590.93478631313</v>
      </c>
      <c r="K258" s="17">
        <f t="shared" si="45"/>
        <v>421604.03372945054</v>
      </c>
      <c r="L258" s="16">
        <f t="shared" si="46"/>
        <v>57277639.184417903</v>
      </c>
      <c r="M258" s="16">
        <f t="shared" si="47"/>
        <v>42722360.815582097</v>
      </c>
      <c r="N258" s="16"/>
      <c r="O258" s="16">
        <f t="shared" si="41"/>
        <v>250000</v>
      </c>
      <c r="P258" s="16"/>
      <c r="Q258" s="16"/>
      <c r="R258" s="16"/>
    </row>
    <row r="259" spans="2:18" x14ac:dyDescent="0.4">
      <c r="B259">
        <v>244</v>
      </c>
      <c r="C259" s="15">
        <f t="shared" si="36"/>
        <v>51279</v>
      </c>
      <c r="D259" s="16">
        <f t="shared" si="37"/>
        <v>277777.77777777775</v>
      </c>
      <c r="E259" s="16">
        <f t="shared" si="38"/>
        <v>81250.000000001004</v>
      </c>
      <c r="F259" s="17">
        <f t="shared" si="42"/>
        <v>359027.77777777874</v>
      </c>
      <c r="G259" s="16">
        <f t="shared" si="43"/>
        <v>67777777.777777493</v>
      </c>
      <c r="H259" s="16">
        <f t="shared" si="44"/>
        <v>32222222.222222626</v>
      </c>
      <c r="I259" s="16">
        <f t="shared" si="39"/>
        <v>314798.13169049524</v>
      </c>
      <c r="J259" s="16">
        <f t="shared" si="40"/>
        <v>106805.90203895526</v>
      </c>
      <c r="K259" s="17">
        <f t="shared" si="45"/>
        <v>421604.03372945049</v>
      </c>
      <c r="L259" s="16">
        <f t="shared" si="46"/>
        <v>57592437.316108398</v>
      </c>
      <c r="M259" s="16">
        <f t="shared" si="47"/>
        <v>42407562.683891602</v>
      </c>
      <c r="N259" s="16"/>
      <c r="O259" s="16">
        <f t="shared" si="41"/>
        <v>250000</v>
      </c>
      <c r="P259" s="16"/>
      <c r="Q259" s="16"/>
      <c r="R259" s="16"/>
    </row>
    <row r="260" spans="2:18" x14ac:dyDescent="0.4">
      <c r="B260">
        <v>245</v>
      </c>
      <c r="C260" s="15">
        <f t="shared" si="36"/>
        <v>51310</v>
      </c>
      <c r="D260" s="16">
        <f t="shared" si="37"/>
        <v>277777.77777777775</v>
      </c>
      <c r="E260" s="16">
        <f t="shared" si="38"/>
        <v>80555.555555556566</v>
      </c>
      <c r="F260" s="17">
        <f t="shared" si="42"/>
        <v>358333.3333333343</v>
      </c>
      <c r="G260" s="16">
        <f t="shared" si="43"/>
        <v>68055555.555555269</v>
      </c>
      <c r="H260" s="16">
        <f t="shared" si="44"/>
        <v>31944444.44444485</v>
      </c>
      <c r="I260" s="16">
        <f t="shared" si="39"/>
        <v>315585.12701972149</v>
      </c>
      <c r="J260" s="16">
        <f t="shared" si="40"/>
        <v>106018.90670972902</v>
      </c>
      <c r="K260" s="17">
        <f t="shared" si="45"/>
        <v>421604.03372945054</v>
      </c>
      <c r="L260" s="16">
        <f t="shared" si="46"/>
        <v>57908022.443128116</v>
      </c>
      <c r="M260" s="16">
        <f t="shared" si="47"/>
        <v>42091977.556871884</v>
      </c>
      <c r="N260" s="16"/>
      <c r="O260" s="16">
        <f t="shared" si="41"/>
        <v>250000</v>
      </c>
      <c r="P260" s="16"/>
      <c r="Q260" s="16"/>
      <c r="R260" s="16"/>
    </row>
    <row r="261" spans="2:18" x14ac:dyDescent="0.4">
      <c r="B261">
        <v>246</v>
      </c>
      <c r="C261" s="15">
        <f t="shared" si="36"/>
        <v>51340</v>
      </c>
      <c r="D261" s="16">
        <f t="shared" si="37"/>
        <v>277777.77777777775</v>
      </c>
      <c r="E261" s="16">
        <f t="shared" si="38"/>
        <v>79861.111111112128</v>
      </c>
      <c r="F261" s="17">
        <f t="shared" si="42"/>
        <v>357638.88888888987</v>
      </c>
      <c r="G261" s="16">
        <f t="shared" si="43"/>
        <v>68333333.333333045</v>
      </c>
      <c r="H261" s="16">
        <f t="shared" si="44"/>
        <v>31666666.666667074</v>
      </c>
      <c r="I261" s="16">
        <f t="shared" si="39"/>
        <v>316374.08983727073</v>
      </c>
      <c r="J261" s="16">
        <f t="shared" si="40"/>
        <v>105229.94389217973</v>
      </c>
      <c r="K261" s="17">
        <f t="shared" si="45"/>
        <v>421604.03372945043</v>
      </c>
      <c r="L261" s="16">
        <f t="shared" si="46"/>
        <v>58224396.532965384</v>
      </c>
      <c r="M261" s="16">
        <f t="shared" si="47"/>
        <v>41775603.467034616</v>
      </c>
      <c r="N261" s="16"/>
      <c r="O261" s="16">
        <f t="shared" si="41"/>
        <v>250000</v>
      </c>
      <c r="P261" s="16"/>
      <c r="Q261" s="16"/>
      <c r="R261" s="16"/>
    </row>
    <row r="262" spans="2:18" x14ac:dyDescent="0.4">
      <c r="B262">
        <v>247</v>
      </c>
      <c r="C262" s="15">
        <f t="shared" si="36"/>
        <v>51371</v>
      </c>
      <c r="D262" s="16">
        <f t="shared" si="37"/>
        <v>277777.77777777775</v>
      </c>
      <c r="E262" s="16">
        <f t="shared" si="38"/>
        <v>79166.66666666769</v>
      </c>
      <c r="F262" s="17">
        <f t="shared" si="42"/>
        <v>356944.44444444543</v>
      </c>
      <c r="G262" s="16">
        <f t="shared" si="43"/>
        <v>68611111.111110821</v>
      </c>
      <c r="H262" s="16">
        <f t="shared" si="44"/>
        <v>31388888.888889298</v>
      </c>
      <c r="I262" s="16">
        <f t="shared" si="39"/>
        <v>317165.02506186388</v>
      </c>
      <c r="J262" s="16">
        <f t="shared" si="40"/>
        <v>104439.00866758656</v>
      </c>
      <c r="K262" s="17">
        <f t="shared" si="45"/>
        <v>421604.03372945043</v>
      </c>
      <c r="L262" s="16">
        <f t="shared" si="46"/>
        <v>58541561.558027245</v>
      </c>
      <c r="M262" s="16">
        <f t="shared" si="47"/>
        <v>41458438.441972755</v>
      </c>
      <c r="N262" s="16"/>
      <c r="O262" s="16">
        <f t="shared" si="41"/>
        <v>250000</v>
      </c>
      <c r="P262" s="16"/>
      <c r="Q262" s="16"/>
      <c r="R262" s="16"/>
    </row>
    <row r="263" spans="2:18" x14ac:dyDescent="0.4">
      <c r="B263">
        <v>248</v>
      </c>
      <c r="C263" s="15">
        <f t="shared" si="36"/>
        <v>51402</v>
      </c>
      <c r="D263" s="16">
        <f t="shared" si="37"/>
        <v>277777.77777777775</v>
      </c>
      <c r="E263" s="16">
        <f t="shared" si="38"/>
        <v>78472.222222223252</v>
      </c>
      <c r="F263" s="17">
        <f t="shared" si="42"/>
        <v>356250.00000000099</v>
      </c>
      <c r="G263" s="16">
        <f t="shared" si="43"/>
        <v>68888888.888888597</v>
      </c>
      <c r="H263" s="16">
        <f t="shared" si="44"/>
        <v>31111111.111111522</v>
      </c>
      <c r="I263" s="16">
        <f t="shared" si="39"/>
        <v>317957.93762451858</v>
      </c>
      <c r="J263" s="16">
        <f t="shared" si="40"/>
        <v>103646.09610493189</v>
      </c>
      <c r="K263" s="17">
        <f t="shared" si="45"/>
        <v>421604.03372945049</v>
      </c>
      <c r="L263" s="16">
        <f t="shared" si="46"/>
        <v>58859519.495651767</v>
      </c>
      <c r="M263" s="16">
        <f t="shared" si="47"/>
        <v>41140480.504348233</v>
      </c>
      <c r="N263" s="16"/>
      <c r="O263" s="16">
        <f t="shared" si="41"/>
        <v>250000</v>
      </c>
      <c r="P263" s="16"/>
      <c r="Q263" s="16"/>
      <c r="R263" s="16"/>
    </row>
    <row r="264" spans="2:18" x14ac:dyDescent="0.4">
      <c r="B264">
        <v>249</v>
      </c>
      <c r="C264" s="15">
        <f t="shared" si="36"/>
        <v>51432</v>
      </c>
      <c r="D264" s="16">
        <f t="shared" si="37"/>
        <v>277777.77777777775</v>
      </c>
      <c r="E264" s="16">
        <f t="shared" si="38"/>
        <v>77777.7777777788</v>
      </c>
      <c r="F264" s="17">
        <f t="shared" si="42"/>
        <v>355555.55555555655</v>
      </c>
      <c r="G264" s="16">
        <f t="shared" si="43"/>
        <v>69166666.666666374</v>
      </c>
      <c r="H264" s="16">
        <f t="shared" si="44"/>
        <v>30833333.333333746</v>
      </c>
      <c r="I264" s="16">
        <f t="shared" si="39"/>
        <v>318752.83246857993</v>
      </c>
      <c r="J264" s="16">
        <f t="shared" si="40"/>
        <v>102851.2012608706</v>
      </c>
      <c r="K264" s="17">
        <f t="shared" si="45"/>
        <v>421604.03372945054</v>
      </c>
      <c r="L264" s="16">
        <f t="shared" si="46"/>
        <v>59178272.328120343</v>
      </c>
      <c r="M264" s="16">
        <f t="shared" si="47"/>
        <v>40821727.671879657</v>
      </c>
      <c r="N264" s="16"/>
      <c r="O264" s="16">
        <f t="shared" si="41"/>
        <v>250000</v>
      </c>
      <c r="P264" s="16"/>
      <c r="Q264" s="16"/>
      <c r="R264" s="16"/>
    </row>
    <row r="265" spans="2:18" x14ac:dyDescent="0.4">
      <c r="B265">
        <v>250</v>
      </c>
      <c r="C265" s="15">
        <f t="shared" si="36"/>
        <v>51463</v>
      </c>
      <c r="D265" s="16">
        <f t="shared" si="37"/>
        <v>277777.77777777775</v>
      </c>
      <c r="E265" s="16">
        <f t="shared" si="38"/>
        <v>77083.333333334362</v>
      </c>
      <c r="F265" s="17">
        <f t="shared" si="42"/>
        <v>354861.11111111211</v>
      </c>
      <c r="G265" s="16">
        <f t="shared" si="43"/>
        <v>69444444.44444415</v>
      </c>
      <c r="H265" s="16">
        <f t="shared" si="44"/>
        <v>30555555.555555969</v>
      </c>
      <c r="I265" s="16">
        <f t="shared" si="39"/>
        <v>319549.71454975137</v>
      </c>
      <c r="J265" s="16">
        <f t="shared" si="40"/>
        <v>102054.31917969916</v>
      </c>
      <c r="K265" s="17">
        <f t="shared" si="45"/>
        <v>421604.03372945054</v>
      </c>
      <c r="L265" s="16">
        <f t="shared" si="46"/>
        <v>59497822.042670093</v>
      </c>
      <c r="M265" s="16">
        <f t="shared" si="47"/>
        <v>40502177.957329907</v>
      </c>
      <c r="N265" s="16"/>
      <c r="O265" s="16">
        <f t="shared" si="41"/>
        <v>250000</v>
      </c>
      <c r="P265" s="16"/>
      <c r="Q265" s="16"/>
      <c r="R265" s="16"/>
    </row>
    <row r="266" spans="2:18" x14ac:dyDescent="0.4">
      <c r="B266">
        <v>251</v>
      </c>
      <c r="C266" s="15">
        <f t="shared" si="36"/>
        <v>51493</v>
      </c>
      <c r="D266" s="16">
        <f t="shared" si="37"/>
        <v>277777.77777777775</v>
      </c>
      <c r="E266" s="16">
        <f t="shared" si="38"/>
        <v>76388.888888889924</v>
      </c>
      <c r="F266" s="17">
        <f t="shared" si="42"/>
        <v>354166.66666666768</v>
      </c>
      <c r="G266" s="16">
        <f t="shared" si="43"/>
        <v>69722222.222221926</v>
      </c>
      <c r="H266" s="16">
        <f t="shared" si="44"/>
        <v>30277777.777778193</v>
      </c>
      <c r="I266" s="16">
        <f t="shared" si="39"/>
        <v>320348.58883612574</v>
      </c>
      <c r="J266" s="16">
        <f t="shared" si="40"/>
        <v>101255.44489332476</v>
      </c>
      <c r="K266" s="17">
        <f t="shared" si="45"/>
        <v>421604.03372945049</v>
      </c>
      <c r="L266" s="16">
        <f t="shared" si="46"/>
        <v>59818170.63150622</v>
      </c>
      <c r="M266" s="16">
        <f t="shared" si="47"/>
        <v>40181829.36849378</v>
      </c>
      <c r="N266" s="16"/>
      <c r="O266" s="16">
        <f t="shared" si="41"/>
        <v>250000</v>
      </c>
      <c r="P266" s="16"/>
      <c r="Q266" s="16"/>
      <c r="R266" s="16"/>
    </row>
    <row r="267" spans="2:18" x14ac:dyDescent="0.4">
      <c r="B267">
        <v>252</v>
      </c>
      <c r="C267" s="15">
        <f t="shared" si="36"/>
        <v>51524</v>
      </c>
      <c r="D267" s="16">
        <f t="shared" si="37"/>
        <v>277777.77777777775</v>
      </c>
      <c r="E267" s="16">
        <f t="shared" si="38"/>
        <v>75694.444444445486</v>
      </c>
      <c r="F267" s="17">
        <f t="shared" si="42"/>
        <v>353472.22222222324</v>
      </c>
      <c r="G267" s="16">
        <f t="shared" si="43"/>
        <v>69999999.999999702</v>
      </c>
      <c r="H267" s="16">
        <f t="shared" si="44"/>
        <v>30000000.000000417</v>
      </c>
      <c r="I267" s="16">
        <f t="shared" si="39"/>
        <v>321149.46030821605</v>
      </c>
      <c r="J267" s="16">
        <f t="shared" si="40"/>
        <v>100454.57342123445</v>
      </c>
      <c r="K267" s="17">
        <f t="shared" si="45"/>
        <v>421604.03372945049</v>
      </c>
      <c r="L267" s="16">
        <f t="shared" si="46"/>
        <v>60139320.091814436</v>
      </c>
      <c r="M267" s="16">
        <f t="shared" si="47"/>
        <v>39860679.908185564</v>
      </c>
      <c r="N267" s="16"/>
      <c r="O267" s="16">
        <f t="shared" si="41"/>
        <v>250000</v>
      </c>
      <c r="P267" s="16"/>
      <c r="Q267" s="16"/>
      <c r="R267" s="16"/>
    </row>
    <row r="268" spans="2:18" x14ac:dyDescent="0.4">
      <c r="B268">
        <v>253</v>
      </c>
      <c r="C268" s="15">
        <f t="shared" si="36"/>
        <v>51555</v>
      </c>
      <c r="D268" s="16">
        <f t="shared" si="37"/>
        <v>277777.77777777775</v>
      </c>
      <c r="E268" s="16">
        <f t="shared" si="38"/>
        <v>75000.000000001048</v>
      </c>
      <c r="F268" s="17">
        <f t="shared" si="42"/>
        <v>352777.7777777788</v>
      </c>
      <c r="G268" s="16">
        <f t="shared" si="43"/>
        <v>70277777.777777478</v>
      </c>
      <c r="H268" s="16">
        <f t="shared" si="44"/>
        <v>29722222.222222641</v>
      </c>
      <c r="I268" s="16">
        <f t="shared" si="39"/>
        <v>321952.33395898656</v>
      </c>
      <c r="J268" s="16">
        <f t="shared" si="40"/>
        <v>99651.699770463907</v>
      </c>
      <c r="K268" s="17">
        <f t="shared" si="45"/>
        <v>421604.03372945049</v>
      </c>
      <c r="L268" s="16">
        <f t="shared" si="46"/>
        <v>60461272.425773419</v>
      </c>
      <c r="M268" s="16">
        <f t="shared" si="47"/>
        <v>39538727.574226581</v>
      </c>
      <c r="N268" s="16"/>
      <c r="O268" s="16">
        <f t="shared" si="41"/>
        <v>250000</v>
      </c>
      <c r="P268" s="16"/>
      <c r="Q268" s="16"/>
      <c r="R268" s="16"/>
    </row>
    <row r="269" spans="2:18" x14ac:dyDescent="0.4">
      <c r="B269">
        <v>254</v>
      </c>
      <c r="C269" s="15">
        <f t="shared" si="36"/>
        <v>51583</v>
      </c>
      <c r="D269" s="16">
        <f t="shared" si="37"/>
        <v>277777.77777777775</v>
      </c>
      <c r="E269" s="16">
        <f t="shared" si="38"/>
        <v>74305.55555555661</v>
      </c>
      <c r="F269" s="17">
        <f t="shared" si="42"/>
        <v>352083.33333333436</v>
      </c>
      <c r="G269" s="16">
        <f t="shared" si="43"/>
        <v>70555555.555555254</v>
      </c>
      <c r="H269" s="16">
        <f t="shared" si="44"/>
        <v>29444444.444444865</v>
      </c>
      <c r="I269" s="16">
        <f t="shared" si="39"/>
        <v>322757.21479388408</v>
      </c>
      <c r="J269" s="16">
        <f t="shared" si="40"/>
        <v>98846.818935566436</v>
      </c>
      <c r="K269" s="17">
        <f t="shared" si="45"/>
        <v>421604.03372945054</v>
      </c>
      <c r="L269" s="16">
        <f t="shared" si="46"/>
        <v>60784029.640567303</v>
      </c>
      <c r="M269" s="16">
        <f t="shared" si="47"/>
        <v>39215970.359432697</v>
      </c>
      <c r="N269" s="16"/>
      <c r="O269" s="16">
        <f t="shared" si="41"/>
        <v>250000</v>
      </c>
      <c r="P269" s="16"/>
      <c r="Q269" s="16"/>
      <c r="R269" s="16"/>
    </row>
    <row r="270" spans="2:18" x14ac:dyDescent="0.4">
      <c r="B270">
        <v>255</v>
      </c>
      <c r="C270" s="15">
        <f t="shared" si="36"/>
        <v>51614</v>
      </c>
      <c r="D270" s="16">
        <f t="shared" si="37"/>
        <v>277777.77777777775</v>
      </c>
      <c r="E270" s="16">
        <f t="shared" si="38"/>
        <v>73611.111111112157</v>
      </c>
      <c r="F270" s="17">
        <f t="shared" si="42"/>
        <v>351388.88888888992</v>
      </c>
      <c r="G270" s="16">
        <f t="shared" si="43"/>
        <v>70833333.33333303</v>
      </c>
      <c r="H270" s="16">
        <f t="shared" si="44"/>
        <v>29166666.666667089</v>
      </c>
      <c r="I270" s="16">
        <f t="shared" si="39"/>
        <v>323564.10783086874</v>
      </c>
      <c r="J270" s="16">
        <f t="shared" si="40"/>
        <v>98039.925898581729</v>
      </c>
      <c r="K270" s="17">
        <f t="shared" si="45"/>
        <v>421604.03372945049</v>
      </c>
      <c r="L270" s="16">
        <f t="shared" si="46"/>
        <v>61107593.74839817</v>
      </c>
      <c r="M270" s="16">
        <f t="shared" si="47"/>
        <v>38892406.25160183</v>
      </c>
      <c r="N270" s="16"/>
      <c r="O270" s="16">
        <f t="shared" si="41"/>
        <v>250000</v>
      </c>
      <c r="P270" s="16"/>
      <c r="Q270" s="16"/>
      <c r="R270" s="16"/>
    </row>
    <row r="271" spans="2:18" x14ac:dyDescent="0.4">
      <c r="B271">
        <v>256</v>
      </c>
      <c r="C271" s="15">
        <f t="shared" ref="C271:C334" si="48">EDATE($C$7,B271)</f>
        <v>51644</v>
      </c>
      <c r="D271" s="16">
        <f t="shared" si="37"/>
        <v>277777.77777777775</v>
      </c>
      <c r="E271" s="16">
        <f t="shared" si="38"/>
        <v>72916.666666667719</v>
      </c>
      <c r="F271" s="17">
        <f t="shared" si="42"/>
        <v>350694.44444444549</v>
      </c>
      <c r="G271" s="16">
        <f t="shared" si="43"/>
        <v>71111111.111110806</v>
      </c>
      <c r="H271" s="16">
        <f t="shared" si="44"/>
        <v>28888888.888889313</v>
      </c>
      <c r="I271" s="16">
        <f t="shared" si="39"/>
        <v>324373.01810044592</v>
      </c>
      <c r="J271" s="16">
        <f t="shared" si="40"/>
        <v>97231.015629004571</v>
      </c>
      <c r="K271" s="17">
        <f t="shared" si="45"/>
        <v>421604.03372945049</v>
      </c>
      <c r="L271" s="16">
        <f t="shared" si="46"/>
        <v>61431966.766498618</v>
      </c>
      <c r="M271" s="16">
        <f t="shared" si="47"/>
        <v>38568033.233501382</v>
      </c>
      <c r="N271" s="16"/>
      <c r="O271" s="16">
        <f t="shared" si="41"/>
        <v>250000</v>
      </c>
      <c r="P271" s="16"/>
      <c r="Q271" s="16"/>
      <c r="R271" s="16"/>
    </row>
    <row r="272" spans="2:18" x14ac:dyDescent="0.4">
      <c r="B272">
        <v>257</v>
      </c>
      <c r="C272" s="15">
        <f t="shared" si="48"/>
        <v>51675</v>
      </c>
      <c r="D272" s="16">
        <f t="shared" ref="D272:D335" si="49">$H$15/$C$6</f>
        <v>277777.77777777775</v>
      </c>
      <c r="E272" s="16">
        <f t="shared" ref="E272:E335" si="50">H271*$C$4</f>
        <v>72222.222222223281</v>
      </c>
      <c r="F272" s="17">
        <f t="shared" si="42"/>
        <v>350000.00000000105</v>
      </c>
      <c r="G272" s="16">
        <f t="shared" si="43"/>
        <v>71388888.888888583</v>
      </c>
      <c r="H272" s="16">
        <f t="shared" si="44"/>
        <v>28611111.111111537</v>
      </c>
      <c r="I272" s="16">
        <f t="shared" ref="I272:I335" si="51">-PPMT($C$4,$B272,$C$6,$C$2)</f>
        <v>325183.95064569707</v>
      </c>
      <c r="J272" s="16">
        <f t="shared" ref="J272:J335" si="52">-IPMT($C$4,$B272,$C$6,$C$2)</f>
        <v>96420.083083753445</v>
      </c>
      <c r="K272" s="17">
        <f t="shared" si="45"/>
        <v>421604.03372945054</v>
      </c>
      <c r="L272" s="16">
        <f t="shared" si="46"/>
        <v>61757150.717144318</v>
      </c>
      <c r="M272" s="16">
        <f t="shared" si="47"/>
        <v>38242849.282855682</v>
      </c>
      <c r="N272" s="16"/>
      <c r="O272" s="16">
        <f t="shared" ref="O272:O335" si="53">$C$2*$C$4</f>
        <v>250000</v>
      </c>
      <c r="P272" s="16"/>
      <c r="Q272" s="16"/>
      <c r="R272" s="16"/>
    </row>
    <row r="273" spans="2:18" x14ac:dyDescent="0.4">
      <c r="B273">
        <v>258</v>
      </c>
      <c r="C273" s="15">
        <f t="shared" si="48"/>
        <v>51705</v>
      </c>
      <c r="D273" s="16">
        <f t="shared" si="49"/>
        <v>277777.77777777775</v>
      </c>
      <c r="E273" s="16">
        <f t="shared" si="50"/>
        <v>71527.777777778843</v>
      </c>
      <c r="F273" s="17">
        <f t="shared" ref="F273:F336" si="54">D273+E273</f>
        <v>349305.55555555661</v>
      </c>
      <c r="G273" s="16">
        <f t="shared" ref="G273:G336" si="55">D273+G272</f>
        <v>71666666.666666359</v>
      </c>
      <c r="H273" s="16">
        <f t="shared" ref="H273:H336" si="56">H272-D273</f>
        <v>28333333.33333376</v>
      </c>
      <c r="I273" s="16">
        <f t="shared" si="51"/>
        <v>325996.91052231129</v>
      </c>
      <c r="J273" s="16">
        <f t="shared" si="52"/>
        <v>95607.123207139201</v>
      </c>
      <c r="K273" s="17">
        <f t="shared" si="45"/>
        <v>421604.03372945049</v>
      </c>
      <c r="L273" s="16">
        <f t="shared" si="46"/>
        <v>62083147.62766663</v>
      </c>
      <c r="M273" s="16">
        <f t="shared" si="47"/>
        <v>37916852.37233337</v>
      </c>
      <c r="N273" s="16"/>
      <c r="O273" s="16">
        <f t="shared" si="53"/>
        <v>250000</v>
      </c>
      <c r="P273" s="16"/>
      <c r="Q273" s="16"/>
      <c r="R273" s="16"/>
    </row>
    <row r="274" spans="2:18" x14ac:dyDescent="0.4">
      <c r="B274">
        <v>259</v>
      </c>
      <c r="C274" s="15">
        <f t="shared" si="48"/>
        <v>51736</v>
      </c>
      <c r="D274" s="16">
        <f t="shared" si="49"/>
        <v>277777.77777777775</v>
      </c>
      <c r="E274" s="16">
        <f t="shared" si="50"/>
        <v>70833.333333334405</v>
      </c>
      <c r="F274" s="17">
        <f t="shared" si="54"/>
        <v>348611.11111111217</v>
      </c>
      <c r="G274" s="16">
        <f t="shared" si="55"/>
        <v>71944444.444444135</v>
      </c>
      <c r="H274" s="16">
        <f t="shared" si="56"/>
        <v>28055555.555555984</v>
      </c>
      <c r="I274" s="16">
        <f t="shared" si="51"/>
        <v>326811.90279861708</v>
      </c>
      <c r="J274" s="16">
        <f t="shared" si="52"/>
        <v>94792.130930833431</v>
      </c>
      <c r="K274" s="17">
        <f t="shared" ref="K274:K337" si="57">I274+J274</f>
        <v>421604.03372945054</v>
      </c>
      <c r="L274" s="16">
        <f t="shared" ref="L274:L337" si="58">I274+L273</f>
        <v>62409959.530465245</v>
      </c>
      <c r="M274" s="16">
        <f t="shared" ref="M274:M337" si="59">M273-I274</f>
        <v>37590040.469534755</v>
      </c>
      <c r="N274" s="16"/>
      <c r="O274" s="16">
        <f t="shared" si="53"/>
        <v>250000</v>
      </c>
      <c r="P274" s="16"/>
      <c r="Q274" s="16"/>
      <c r="R274" s="16"/>
    </row>
    <row r="275" spans="2:18" x14ac:dyDescent="0.4">
      <c r="B275">
        <v>260</v>
      </c>
      <c r="C275" s="15">
        <f t="shared" si="48"/>
        <v>51767</v>
      </c>
      <c r="D275" s="16">
        <f t="shared" si="49"/>
        <v>277777.77777777775</v>
      </c>
      <c r="E275" s="16">
        <f t="shared" si="50"/>
        <v>70138.888888889967</v>
      </c>
      <c r="F275" s="17">
        <f t="shared" si="54"/>
        <v>347916.66666666773</v>
      </c>
      <c r="G275" s="16">
        <f t="shared" si="55"/>
        <v>72222222.222221911</v>
      </c>
      <c r="H275" s="16">
        <f t="shared" si="56"/>
        <v>27777777.777778208</v>
      </c>
      <c r="I275" s="16">
        <f t="shared" si="51"/>
        <v>327628.93255561357</v>
      </c>
      <c r="J275" s="16">
        <f t="shared" si="52"/>
        <v>93975.101173836883</v>
      </c>
      <c r="K275" s="17">
        <f t="shared" si="57"/>
        <v>421604.03372945043</v>
      </c>
      <c r="L275" s="16">
        <f t="shared" si="58"/>
        <v>62737588.463020861</v>
      </c>
      <c r="M275" s="16">
        <f t="shared" si="59"/>
        <v>37262411.536979139</v>
      </c>
      <c r="N275" s="16"/>
      <c r="O275" s="16">
        <f t="shared" si="53"/>
        <v>250000</v>
      </c>
      <c r="P275" s="16"/>
      <c r="Q275" s="16"/>
      <c r="R275" s="16"/>
    </row>
    <row r="276" spans="2:18" x14ac:dyDescent="0.4">
      <c r="B276">
        <v>261</v>
      </c>
      <c r="C276" s="15">
        <f t="shared" si="48"/>
        <v>51797</v>
      </c>
      <c r="D276" s="16">
        <f t="shared" si="49"/>
        <v>277777.77777777775</v>
      </c>
      <c r="E276" s="16">
        <f t="shared" si="50"/>
        <v>69444.444444445515</v>
      </c>
      <c r="F276" s="17">
        <f t="shared" si="54"/>
        <v>347222.2222222233</v>
      </c>
      <c r="G276" s="16">
        <f t="shared" si="55"/>
        <v>72499999.999999687</v>
      </c>
      <c r="H276" s="16">
        <f t="shared" si="56"/>
        <v>27500000.000000432</v>
      </c>
      <c r="I276" s="16">
        <f t="shared" si="51"/>
        <v>328448.00488700264</v>
      </c>
      <c r="J276" s="16">
        <f t="shared" si="52"/>
        <v>93156.028842447849</v>
      </c>
      <c r="K276" s="17">
        <f t="shared" si="57"/>
        <v>421604.03372945049</v>
      </c>
      <c r="L276" s="16">
        <f t="shared" si="58"/>
        <v>63066036.467907861</v>
      </c>
      <c r="M276" s="16">
        <f t="shared" si="59"/>
        <v>36933963.532092139</v>
      </c>
      <c r="N276" s="16"/>
      <c r="O276" s="16">
        <f t="shared" si="53"/>
        <v>250000</v>
      </c>
      <c r="P276" s="16"/>
      <c r="Q276" s="16"/>
      <c r="R276" s="16"/>
    </row>
    <row r="277" spans="2:18" x14ac:dyDescent="0.4">
      <c r="B277">
        <v>262</v>
      </c>
      <c r="C277" s="15">
        <f t="shared" si="48"/>
        <v>51828</v>
      </c>
      <c r="D277" s="16">
        <f t="shared" si="49"/>
        <v>277777.77777777775</v>
      </c>
      <c r="E277" s="16">
        <f t="shared" si="50"/>
        <v>68750.000000001077</v>
      </c>
      <c r="F277" s="17">
        <f t="shared" si="54"/>
        <v>346527.7777777788</v>
      </c>
      <c r="G277" s="16">
        <f t="shared" si="55"/>
        <v>72777777.777777463</v>
      </c>
      <c r="H277" s="16">
        <f t="shared" si="56"/>
        <v>27222222.222222656</v>
      </c>
      <c r="I277" s="16">
        <f t="shared" si="51"/>
        <v>329269.12489922019</v>
      </c>
      <c r="J277" s="16">
        <f t="shared" si="52"/>
        <v>92334.908830230343</v>
      </c>
      <c r="K277" s="17">
        <f t="shared" si="57"/>
        <v>421604.03372945054</v>
      </c>
      <c r="L277" s="16">
        <f t="shared" si="58"/>
        <v>63395305.592807084</v>
      </c>
      <c r="M277" s="16">
        <f t="shared" si="59"/>
        <v>36604694.407192916</v>
      </c>
      <c r="N277" s="16"/>
      <c r="O277" s="16">
        <f t="shared" si="53"/>
        <v>250000</v>
      </c>
      <c r="P277" s="16"/>
      <c r="Q277" s="16"/>
      <c r="R277" s="16"/>
    </row>
    <row r="278" spans="2:18" x14ac:dyDescent="0.4">
      <c r="B278">
        <v>263</v>
      </c>
      <c r="C278" s="15">
        <f t="shared" si="48"/>
        <v>51858</v>
      </c>
      <c r="D278" s="16">
        <f t="shared" si="49"/>
        <v>277777.77777777775</v>
      </c>
      <c r="E278" s="16">
        <f t="shared" si="50"/>
        <v>68055.555555556639</v>
      </c>
      <c r="F278" s="17">
        <f t="shared" si="54"/>
        <v>345833.33333333442</v>
      </c>
      <c r="G278" s="16">
        <f t="shared" si="55"/>
        <v>73055555.555555239</v>
      </c>
      <c r="H278" s="16">
        <f t="shared" si="56"/>
        <v>26944444.44444488</v>
      </c>
      <c r="I278" s="16">
        <f t="shared" si="51"/>
        <v>330092.29771146824</v>
      </c>
      <c r="J278" s="16">
        <f t="shared" si="52"/>
        <v>91511.736017982286</v>
      </c>
      <c r="K278" s="17">
        <f t="shared" si="57"/>
        <v>421604.03372945054</v>
      </c>
      <c r="L278" s="16">
        <f t="shared" si="58"/>
        <v>63725397.890518554</v>
      </c>
      <c r="M278" s="16">
        <f t="shared" si="59"/>
        <v>36274602.109481446</v>
      </c>
      <c r="N278" s="16"/>
      <c r="O278" s="16">
        <f t="shared" si="53"/>
        <v>250000</v>
      </c>
      <c r="P278" s="16"/>
      <c r="Q278" s="16"/>
      <c r="R278" s="16"/>
    </row>
    <row r="279" spans="2:18" x14ac:dyDescent="0.4">
      <c r="B279">
        <v>264</v>
      </c>
      <c r="C279" s="15">
        <f t="shared" si="48"/>
        <v>51889</v>
      </c>
      <c r="D279" s="16">
        <f t="shared" si="49"/>
        <v>277777.77777777775</v>
      </c>
      <c r="E279" s="16">
        <f t="shared" si="50"/>
        <v>67361.111111112201</v>
      </c>
      <c r="F279" s="17">
        <f t="shared" si="54"/>
        <v>345138.88888888992</v>
      </c>
      <c r="G279" s="16">
        <f t="shared" si="55"/>
        <v>73333333.333333015</v>
      </c>
      <c r="H279" s="16">
        <f t="shared" si="56"/>
        <v>26666666.666667104</v>
      </c>
      <c r="I279" s="16">
        <f t="shared" si="51"/>
        <v>330917.52845574688</v>
      </c>
      <c r="J279" s="16">
        <f t="shared" si="52"/>
        <v>90686.505273703617</v>
      </c>
      <c r="K279" s="17">
        <f t="shared" si="57"/>
        <v>421604.03372945049</v>
      </c>
      <c r="L279" s="16">
        <f t="shared" si="58"/>
        <v>64056315.418974303</v>
      </c>
      <c r="M279" s="16">
        <f t="shared" si="59"/>
        <v>35943684.581025697</v>
      </c>
      <c r="N279" s="16"/>
      <c r="O279" s="16">
        <f t="shared" si="53"/>
        <v>250000</v>
      </c>
      <c r="P279" s="16"/>
      <c r="Q279" s="16"/>
      <c r="R279" s="16"/>
    </row>
    <row r="280" spans="2:18" x14ac:dyDescent="0.4">
      <c r="B280">
        <v>265</v>
      </c>
      <c r="C280" s="15">
        <f t="shared" si="48"/>
        <v>51920</v>
      </c>
      <c r="D280" s="16">
        <f t="shared" si="49"/>
        <v>277777.77777777775</v>
      </c>
      <c r="E280" s="16">
        <f t="shared" si="50"/>
        <v>66666.666666667763</v>
      </c>
      <c r="F280" s="17">
        <f t="shared" si="54"/>
        <v>344444.44444444554</v>
      </c>
      <c r="G280" s="16">
        <f t="shared" si="55"/>
        <v>73611111.111110792</v>
      </c>
      <c r="H280" s="16">
        <f t="shared" si="56"/>
        <v>26388888.888889328</v>
      </c>
      <c r="I280" s="16">
        <f t="shared" si="51"/>
        <v>331744.8222768862</v>
      </c>
      <c r="J280" s="16">
        <f t="shared" si="52"/>
        <v>89859.211452564268</v>
      </c>
      <c r="K280" s="17">
        <f t="shared" si="57"/>
        <v>421604.03372945049</v>
      </c>
      <c r="L280" s="16">
        <f t="shared" si="58"/>
        <v>64388060.241251186</v>
      </c>
      <c r="M280" s="16">
        <f t="shared" si="59"/>
        <v>35611939.758748814</v>
      </c>
      <c r="N280" s="16"/>
      <c r="O280" s="16">
        <f t="shared" si="53"/>
        <v>250000</v>
      </c>
      <c r="P280" s="16"/>
      <c r="Q280" s="16"/>
      <c r="R280" s="16"/>
    </row>
    <row r="281" spans="2:18" x14ac:dyDescent="0.4">
      <c r="B281">
        <v>266</v>
      </c>
      <c r="C281" s="15">
        <f t="shared" si="48"/>
        <v>51948</v>
      </c>
      <c r="D281" s="16">
        <f t="shared" si="49"/>
        <v>277777.77777777775</v>
      </c>
      <c r="E281" s="16">
        <f t="shared" si="50"/>
        <v>65972.222222223325</v>
      </c>
      <c r="F281" s="17">
        <f t="shared" si="54"/>
        <v>343750.00000000105</v>
      </c>
      <c r="G281" s="16">
        <f t="shared" si="55"/>
        <v>73888888.888888568</v>
      </c>
      <c r="H281" s="16">
        <f t="shared" si="56"/>
        <v>26111111.111111552</v>
      </c>
      <c r="I281" s="16">
        <f t="shared" si="51"/>
        <v>332574.18433257844</v>
      </c>
      <c r="J281" s="16">
        <f t="shared" si="52"/>
        <v>89029.849396872043</v>
      </c>
      <c r="K281" s="17">
        <f t="shared" si="57"/>
        <v>421604.03372945049</v>
      </c>
      <c r="L281" s="16">
        <f t="shared" si="58"/>
        <v>64720634.425583765</v>
      </c>
      <c r="M281" s="16">
        <f t="shared" si="59"/>
        <v>35279365.574416235</v>
      </c>
      <c r="N281" s="16"/>
      <c r="O281" s="16">
        <f t="shared" si="53"/>
        <v>250000</v>
      </c>
      <c r="P281" s="16"/>
      <c r="Q281" s="16"/>
      <c r="R281" s="16"/>
    </row>
    <row r="282" spans="2:18" x14ac:dyDescent="0.4">
      <c r="B282">
        <v>267</v>
      </c>
      <c r="C282" s="15">
        <f t="shared" si="48"/>
        <v>51979</v>
      </c>
      <c r="D282" s="16">
        <f t="shared" si="49"/>
        <v>277777.77777777775</v>
      </c>
      <c r="E282" s="16">
        <f t="shared" si="50"/>
        <v>65277.77777777888</v>
      </c>
      <c r="F282" s="17">
        <f t="shared" si="54"/>
        <v>343055.55555555661</v>
      </c>
      <c r="G282" s="16">
        <f t="shared" si="55"/>
        <v>74166666.666666344</v>
      </c>
      <c r="H282" s="16">
        <f t="shared" si="56"/>
        <v>25833333.333333775</v>
      </c>
      <c r="I282" s="16">
        <f t="shared" si="51"/>
        <v>333405.61979340989</v>
      </c>
      <c r="J282" s="16">
        <f t="shared" si="52"/>
        <v>88198.413936040582</v>
      </c>
      <c r="K282" s="17">
        <f t="shared" si="57"/>
        <v>421604.03372945049</v>
      </c>
      <c r="L282" s="16">
        <f t="shared" si="58"/>
        <v>65054040.045377173</v>
      </c>
      <c r="M282" s="16">
        <f t="shared" si="59"/>
        <v>34945959.954622827</v>
      </c>
      <c r="N282" s="16"/>
      <c r="O282" s="16">
        <f t="shared" si="53"/>
        <v>250000</v>
      </c>
      <c r="P282" s="16"/>
      <c r="Q282" s="16"/>
      <c r="R282" s="16"/>
    </row>
    <row r="283" spans="2:18" x14ac:dyDescent="0.4">
      <c r="B283">
        <v>268</v>
      </c>
      <c r="C283" s="15">
        <f t="shared" si="48"/>
        <v>52009</v>
      </c>
      <c r="D283" s="16">
        <f t="shared" si="49"/>
        <v>277777.77777777775</v>
      </c>
      <c r="E283" s="16">
        <f t="shared" si="50"/>
        <v>64583.333333334442</v>
      </c>
      <c r="F283" s="17">
        <f t="shared" si="54"/>
        <v>342361.11111111217</v>
      </c>
      <c r="G283" s="16">
        <f t="shared" si="55"/>
        <v>74444444.44444412</v>
      </c>
      <c r="H283" s="16">
        <f t="shared" si="56"/>
        <v>25555555.555555999</v>
      </c>
      <c r="I283" s="16">
        <f t="shared" si="51"/>
        <v>334239.13384289341</v>
      </c>
      <c r="J283" s="16">
        <f t="shared" si="52"/>
        <v>87364.899886557076</v>
      </c>
      <c r="K283" s="17">
        <f t="shared" si="57"/>
        <v>421604.03372945049</v>
      </c>
      <c r="L283" s="16">
        <f t="shared" si="58"/>
        <v>65388279.179220065</v>
      </c>
      <c r="M283" s="16">
        <f t="shared" si="59"/>
        <v>34611720.820779935</v>
      </c>
      <c r="N283" s="16"/>
      <c r="O283" s="16">
        <f t="shared" si="53"/>
        <v>250000</v>
      </c>
      <c r="P283" s="16"/>
      <c r="Q283" s="16"/>
      <c r="R283" s="16"/>
    </row>
    <row r="284" spans="2:18" x14ac:dyDescent="0.4">
      <c r="B284">
        <v>269</v>
      </c>
      <c r="C284" s="15">
        <f t="shared" si="48"/>
        <v>52040</v>
      </c>
      <c r="D284" s="16">
        <f t="shared" si="49"/>
        <v>277777.77777777775</v>
      </c>
      <c r="E284" s="16">
        <f t="shared" si="50"/>
        <v>63888.888888889996</v>
      </c>
      <c r="F284" s="17">
        <f t="shared" si="54"/>
        <v>341666.66666666773</v>
      </c>
      <c r="G284" s="16">
        <f t="shared" si="55"/>
        <v>74722222.222221896</v>
      </c>
      <c r="H284" s="16">
        <f t="shared" si="56"/>
        <v>25277777.777778223</v>
      </c>
      <c r="I284" s="16">
        <f t="shared" si="51"/>
        <v>335074.73167750065</v>
      </c>
      <c r="J284" s="16">
        <f t="shared" si="52"/>
        <v>86529.302051949839</v>
      </c>
      <c r="K284" s="17">
        <f t="shared" si="57"/>
        <v>421604.03372945049</v>
      </c>
      <c r="L284" s="16">
        <f t="shared" si="58"/>
        <v>65723353.910897568</v>
      </c>
      <c r="M284" s="16">
        <f t="shared" si="59"/>
        <v>34276646.089102432</v>
      </c>
      <c r="N284" s="16"/>
      <c r="O284" s="16">
        <f t="shared" si="53"/>
        <v>250000</v>
      </c>
      <c r="P284" s="16"/>
      <c r="Q284" s="16"/>
      <c r="R284" s="16"/>
    </row>
    <row r="285" spans="2:18" x14ac:dyDescent="0.4">
      <c r="B285">
        <v>270</v>
      </c>
      <c r="C285" s="15">
        <f t="shared" si="48"/>
        <v>52070</v>
      </c>
      <c r="D285" s="16">
        <f t="shared" si="49"/>
        <v>277777.77777777775</v>
      </c>
      <c r="E285" s="16">
        <f t="shared" si="50"/>
        <v>63194.444444445558</v>
      </c>
      <c r="F285" s="17">
        <f t="shared" si="54"/>
        <v>340972.2222222233</v>
      </c>
      <c r="G285" s="16">
        <f t="shared" si="55"/>
        <v>74999999.999999672</v>
      </c>
      <c r="H285" s="16">
        <f t="shared" si="56"/>
        <v>25000000.000000447</v>
      </c>
      <c r="I285" s="16">
        <f t="shared" si="51"/>
        <v>335912.41850669438</v>
      </c>
      <c r="J285" s="16">
        <f t="shared" si="52"/>
        <v>85691.615222756081</v>
      </c>
      <c r="K285" s="17">
        <f t="shared" si="57"/>
        <v>421604.03372945043</v>
      </c>
      <c r="L285" s="16">
        <f t="shared" si="58"/>
        <v>66059266.329404265</v>
      </c>
      <c r="M285" s="16">
        <f t="shared" si="59"/>
        <v>33940733.670595735</v>
      </c>
      <c r="N285" s="16"/>
      <c r="O285" s="16">
        <f t="shared" si="53"/>
        <v>250000</v>
      </c>
      <c r="P285" s="16"/>
      <c r="Q285" s="16"/>
      <c r="R285" s="16"/>
    </row>
    <row r="286" spans="2:18" x14ac:dyDescent="0.4">
      <c r="B286">
        <v>271</v>
      </c>
      <c r="C286" s="15">
        <f t="shared" si="48"/>
        <v>52101</v>
      </c>
      <c r="D286" s="16">
        <f t="shared" si="49"/>
        <v>277777.77777777775</v>
      </c>
      <c r="E286" s="16">
        <f t="shared" si="50"/>
        <v>62500.00000000112</v>
      </c>
      <c r="F286" s="17">
        <f t="shared" si="54"/>
        <v>340277.77777777886</v>
      </c>
      <c r="G286" s="16">
        <f t="shared" si="55"/>
        <v>75277777.777777448</v>
      </c>
      <c r="H286" s="16">
        <f t="shared" si="56"/>
        <v>24722222.222222671</v>
      </c>
      <c r="I286" s="16">
        <f t="shared" si="51"/>
        <v>336752.19955296116</v>
      </c>
      <c r="J286" s="16">
        <f t="shared" si="52"/>
        <v>84851.834176489356</v>
      </c>
      <c r="K286" s="17">
        <f t="shared" si="57"/>
        <v>421604.03372945054</v>
      </c>
      <c r="L286" s="16">
        <f t="shared" si="58"/>
        <v>66396018.528957225</v>
      </c>
      <c r="M286" s="16">
        <f t="shared" si="59"/>
        <v>33603981.471042775</v>
      </c>
      <c r="N286" s="16"/>
      <c r="O286" s="16">
        <f t="shared" si="53"/>
        <v>250000</v>
      </c>
      <c r="P286" s="16"/>
      <c r="Q286" s="16"/>
      <c r="R286" s="16"/>
    </row>
    <row r="287" spans="2:18" x14ac:dyDescent="0.4">
      <c r="B287">
        <v>272</v>
      </c>
      <c r="C287" s="15">
        <f t="shared" si="48"/>
        <v>52132</v>
      </c>
      <c r="D287" s="16">
        <f t="shared" si="49"/>
        <v>277777.77777777775</v>
      </c>
      <c r="E287" s="16">
        <f t="shared" si="50"/>
        <v>61805.555555556675</v>
      </c>
      <c r="F287" s="17">
        <f t="shared" si="54"/>
        <v>339583.33333333442</v>
      </c>
      <c r="G287" s="16">
        <f t="shared" si="55"/>
        <v>75555555.555555224</v>
      </c>
      <c r="H287" s="16">
        <f t="shared" si="56"/>
        <v>24444444.444444895</v>
      </c>
      <c r="I287" s="16">
        <f t="shared" si="51"/>
        <v>337594.08005184354</v>
      </c>
      <c r="J287" s="16">
        <f t="shared" si="52"/>
        <v>84009.953677606944</v>
      </c>
      <c r="K287" s="17">
        <f t="shared" si="57"/>
        <v>421604.03372945049</v>
      </c>
      <c r="L287" s="16">
        <f t="shared" si="58"/>
        <v>66733612.609009072</v>
      </c>
      <c r="M287" s="16">
        <f t="shared" si="59"/>
        <v>33266387.390990932</v>
      </c>
      <c r="N287" s="16"/>
      <c r="O287" s="16">
        <f t="shared" si="53"/>
        <v>250000</v>
      </c>
      <c r="P287" s="16"/>
      <c r="Q287" s="16"/>
      <c r="R287" s="16"/>
    </row>
    <row r="288" spans="2:18" x14ac:dyDescent="0.4">
      <c r="B288">
        <v>273</v>
      </c>
      <c r="C288" s="15">
        <f t="shared" si="48"/>
        <v>52162</v>
      </c>
      <c r="D288" s="16">
        <f t="shared" si="49"/>
        <v>277777.77777777775</v>
      </c>
      <c r="E288" s="16">
        <f t="shared" si="50"/>
        <v>61111.111111112237</v>
      </c>
      <c r="F288" s="17">
        <f t="shared" si="54"/>
        <v>338888.88888888998</v>
      </c>
      <c r="G288" s="16">
        <f t="shared" si="55"/>
        <v>75833333.333333001</v>
      </c>
      <c r="H288" s="16">
        <f t="shared" si="56"/>
        <v>24166666.666667119</v>
      </c>
      <c r="I288" s="16">
        <f t="shared" si="51"/>
        <v>338438.06525197322</v>
      </c>
      <c r="J288" s="16">
        <f t="shared" si="52"/>
        <v>83165.968477477334</v>
      </c>
      <c r="K288" s="17">
        <f t="shared" si="57"/>
        <v>421604.03372945054</v>
      </c>
      <c r="L288" s="16">
        <f t="shared" si="58"/>
        <v>67072050.674261048</v>
      </c>
      <c r="M288" s="16">
        <f t="shared" si="59"/>
        <v>32927949.325738959</v>
      </c>
      <c r="N288" s="16"/>
      <c r="O288" s="16">
        <f t="shared" si="53"/>
        <v>250000</v>
      </c>
      <c r="P288" s="16"/>
      <c r="Q288" s="16"/>
      <c r="R288" s="16"/>
    </row>
    <row r="289" spans="2:18" x14ac:dyDescent="0.4">
      <c r="B289">
        <v>274</v>
      </c>
      <c r="C289" s="15">
        <f t="shared" si="48"/>
        <v>52193</v>
      </c>
      <c r="D289" s="16">
        <f t="shared" si="49"/>
        <v>277777.77777777775</v>
      </c>
      <c r="E289" s="16">
        <f t="shared" si="50"/>
        <v>60416.666666667799</v>
      </c>
      <c r="F289" s="17">
        <f t="shared" si="54"/>
        <v>338194.44444444554</v>
      </c>
      <c r="G289" s="16">
        <f t="shared" si="55"/>
        <v>76111111.111110777</v>
      </c>
      <c r="H289" s="16">
        <f t="shared" si="56"/>
        <v>23888888.888889343</v>
      </c>
      <c r="I289" s="16">
        <f t="shared" si="51"/>
        <v>339284.16041510308</v>
      </c>
      <c r="J289" s="16">
        <f t="shared" si="52"/>
        <v>82319.873314347395</v>
      </c>
      <c r="K289" s="17">
        <f t="shared" si="57"/>
        <v>421604.03372945049</v>
      </c>
      <c r="L289" s="16">
        <f t="shared" si="58"/>
        <v>67411334.834676147</v>
      </c>
      <c r="M289" s="16">
        <f t="shared" si="59"/>
        <v>32588665.165323857</v>
      </c>
      <c r="N289" s="16"/>
      <c r="O289" s="16">
        <f t="shared" si="53"/>
        <v>250000</v>
      </c>
      <c r="P289" s="16"/>
      <c r="Q289" s="16"/>
      <c r="R289" s="16"/>
    </row>
    <row r="290" spans="2:18" x14ac:dyDescent="0.4">
      <c r="B290">
        <v>275</v>
      </c>
      <c r="C290" s="15">
        <f t="shared" si="48"/>
        <v>52223</v>
      </c>
      <c r="D290" s="16">
        <f t="shared" si="49"/>
        <v>277777.77777777775</v>
      </c>
      <c r="E290" s="16">
        <f t="shared" si="50"/>
        <v>59722.222222223354</v>
      </c>
      <c r="F290" s="17">
        <f t="shared" si="54"/>
        <v>337500.00000000111</v>
      </c>
      <c r="G290" s="16">
        <f t="shared" si="55"/>
        <v>76388888.888888553</v>
      </c>
      <c r="H290" s="16">
        <f t="shared" si="56"/>
        <v>23611111.111111566</v>
      </c>
      <c r="I290" s="16">
        <f t="shared" si="51"/>
        <v>340132.37081614084</v>
      </c>
      <c r="J290" s="16">
        <f t="shared" si="52"/>
        <v>81471.662913309643</v>
      </c>
      <c r="K290" s="17">
        <f t="shared" si="57"/>
        <v>421604.03372945049</v>
      </c>
      <c r="L290" s="16">
        <f t="shared" si="58"/>
        <v>67751467.205492288</v>
      </c>
      <c r="M290" s="16">
        <f t="shared" si="59"/>
        <v>32248532.794507716</v>
      </c>
      <c r="N290" s="16"/>
      <c r="O290" s="16">
        <f t="shared" si="53"/>
        <v>250000</v>
      </c>
      <c r="P290" s="16"/>
      <c r="Q290" s="16"/>
      <c r="R290" s="16"/>
    </row>
    <row r="291" spans="2:18" x14ac:dyDescent="0.4">
      <c r="B291">
        <v>276</v>
      </c>
      <c r="C291" s="15">
        <f t="shared" si="48"/>
        <v>52254</v>
      </c>
      <c r="D291" s="16">
        <f t="shared" si="49"/>
        <v>277777.77777777775</v>
      </c>
      <c r="E291" s="16">
        <f t="shared" si="50"/>
        <v>59027.777777778916</v>
      </c>
      <c r="F291" s="17">
        <f t="shared" si="54"/>
        <v>336805.55555555667</v>
      </c>
      <c r="G291" s="16">
        <f t="shared" si="55"/>
        <v>76666666.666666329</v>
      </c>
      <c r="H291" s="16">
        <f t="shared" si="56"/>
        <v>23333333.33333379</v>
      </c>
      <c r="I291" s="16">
        <f t="shared" si="51"/>
        <v>340982.70174318121</v>
      </c>
      <c r="J291" s="16">
        <f t="shared" si="52"/>
        <v>80621.331986269288</v>
      </c>
      <c r="K291" s="17">
        <f t="shared" si="57"/>
        <v>421604.03372945049</v>
      </c>
      <c r="L291" s="16">
        <f t="shared" si="58"/>
        <v>68092449.907235473</v>
      </c>
      <c r="M291" s="16">
        <f t="shared" si="59"/>
        <v>31907550.092764534</v>
      </c>
      <c r="N291" s="16"/>
      <c r="O291" s="16">
        <f t="shared" si="53"/>
        <v>250000</v>
      </c>
      <c r="P291" s="16"/>
      <c r="Q291" s="16"/>
      <c r="R291" s="16"/>
    </row>
    <row r="292" spans="2:18" x14ac:dyDescent="0.4">
      <c r="B292">
        <v>277</v>
      </c>
      <c r="C292" s="15">
        <f t="shared" si="48"/>
        <v>52285</v>
      </c>
      <c r="D292" s="16">
        <f t="shared" si="49"/>
        <v>277777.77777777775</v>
      </c>
      <c r="E292" s="16">
        <f t="shared" si="50"/>
        <v>58333.333333334478</v>
      </c>
      <c r="F292" s="17">
        <f t="shared" si="54"/>
        <v>336111.11111111223</v>
      </c>
      <c r="G292" s="16">
        <f t="shared" si="55"/>
        <v>76944444.444444105</v>
      </c>
      <c r="H292" s="16">
        <f t="shared" si="56"/>
        <v>23055555.555556014</v>
      </c>
      <c r="I292" s="16">
        <f t="shared" si="51"/>
        <v>341835.15849753917</v>
      </c>
      <c r="J292" s="16">
        <f t="shared" si="52"/>
        <v>79768.875231911341</v>
      </c>
      <c r="K292" s="17">
        <f t="shared" si="57"/>
        <v>421604.03372945054</v>
      </c>
      <c r="L292" s="16">
        <f t="shared" si="58"/>
        <v>68434285.065733016</v>
      </c>
      <c r="M292" s="16">
        <f t="shared" si="59"/>
        <v>31565714.934266996</v>
      </c>
      <c r="N292" s="16"/>
      <c r="O292" s="16">
        <f t="shared" si="53"/>
        <v>250000</v>
      </c>
      <c r="P292" s="16"/>
      <c r="Q292" s="16"/>
      <c r="R292" s="16"/>
    </row>
    <row r="293" spans="2:18" x14ac:dyDescent="0.4">
      <c r="B293">
        <v>278</v>
      </c>
      <c r="C293" s="15">
        <f t="shared" si="48"/>
        <v>52313</v>
      </c>
      <c r="D293" s="16">
        <f t="shared" si="49"/>
        <v>277777.77777777775</v>
      </c>
      <c r="E293" s="16">
        <f t="shared" si="50"/>
        <v>57638.88888889004</v>
      </c>
      <c r="F293" s="17">
        <f t="shared" si="54"/>
        <v>335416.66666666779</v>
      </c>
      <c r="G293" s="16">
        <f t="shared" si="55"/>
        <v>77222222.222221881</v>
      </c>
      <c r="H293" s="16">
        <f t="shared" si="56"/>
        <v>22777777.777778238</v>
      </c>
      <c r="I293" s="16">
        <f t="shared" si="51"/>
        <v>342689.74639378296</v>
      </c>
      <c r="J293" s="16">
        <f t="shared" si="52"/>
        <v>78914.287335667497</v>
      </c>
      <c r="K293" s="17">
        <f t="shared" si="57"/>
        <v>421604.03372945043</v>
      </c>
      <c r="L293" s="16">
        <f t="shared" si="58"/>
        <v>68776974.8121268</v>
      </c>
      <c r="M293" s="16">
        <f t="shared" si="59"/>
        <v>31223025.187873214</v>
      </c>
      <c r="N293" s="16"/>
      <c r="O293" s="16">
        <f t="shared" si="53"/>
        <v>250000</v>
      </c>
      <c r="P293" s="16"/>
      <c r="Q293" s="16"/>
      <c r="R293" s="16"/>
    </row>
    <row r="294" spans="2:18" x14ac:dyDescent="0.4">
      <c r="B294">
        <v>279</v>
      </c>
      <c r="C294" s="15">
        <f t="shared" si="48"/>
        <v>52344</v>
      </c>
      <c r="D294" s="16">
        <f t="shared" si="49"/>
        <v>277777.77777777775</v>
      </c>
      <c r="E294" s="16">
        <f t="shared" si="50"/>
        <v>56944.444444445595</v>
      </c>
      <c r="F294" s="17">
        <f t="shared" si="54"/>
        <v>334722.22222222335</v>
      </c>
      <c r="G294" s="16">
        <f t="shared" si="55"/>
        <v>77499999.999999657</v>
      </c>
      <c r="H294" s="16">
        <f t="shared" si="56"/>
        <v>22500000.000000462</v>
      </c>
      <c r="I294" s="16">
        <f t="shared" si="51"/>
        <v>343546.47075976746</v>
      </c>
      <c r="J294" s="16">
        <f t="shared" si="52"/>
        <v>78057.562969683044</v>
      </c>
      <c r="K294" s="17">
        <f t="shared" si="57"/>
        <v>421604.03372945049</v>
      </c>
      <c r="L294" s="16">
        <f t="shared" si="58"/>
        <v>69120521.282886565</v>
      </c>
      <c r="M294" s="16">
        <f t="shared" si="59"/>
        <v>30879478.717113446</v>
      </c>
      <c r="N294" s="16"/>
      <c r="O294" s="16">
        <f t="shared" si="53"/>
        <v>250000</v>
      </c>
      <c r="P294" s="16"/>
      <c r="Q294" s="16"/>
      <c r="R294" s="16"/>
    </row>
    <row r="295" spans="2:18" x14ac:dyDescent="0.4">
      <c r="B295">
        <v>280</v>
      </c>
      <c r="C295" s="15">
        <f t="shared" si="48"/>
        <v>52374</v>
      </c>
      <c r="D295" s="16">
        <f t="shared" si="49"/>
        <v>277777.77777777775</v>
      </c>
      <c r="E295" s="16">
        <f t="shared" si="50"/>
        <v>56250.000000001157</v>
      </c>
      <c r="F295" s="17">
        <f t="shared" si="54"/>
        <v>334027.77777777892</v>
      </c>
      <c r="G295" s="16">
        <f t="shared" si="55"/>
        <v>77777777.777777433</v>
      </c>
      <c r="H295" s="16">
        <f t="shared" si="56"/>
        <v>22222222.222222686</v>
      </c>
      <c r="I295" s="16">
        <f t="shared" si="51"/>
        <v>344405.33693666692</v>
      </c>
      <c r="J295" s="16">
        <f t="shared" si="52"/>
        <v>77198.696792783623</v>
      </c>
      <c r="K295" s="17">
        <f t="shared" si="57"/>
        <v>421604.03372945054</v>
      </c>
      <c r="L295" s="16">
        <f t="shared" si="58"/>
        <v>69464926.619823232</v>
      </c>
      <c r="M295" s="16">
        <f t="shared" si="59"/>
        <v>30535073.380176779</v>
      </c>
      <c r="N295" s="16"/>
      <c r="O295" s="16">
        <f t="shared" si="53"/>
        <v>250000</v>
      </c>
      <c r="P295" s="16"/>
      <c r="Q295" s="16"/>
      <c r="R295" s="16"/>
    </row>
    <row r="296" spans="2:18" x14ac:dyDescent="0.4">
      <c r="B296">
        <v>281</v>
      </c>
      <c r="C296" s="15">
        <f t="shared" si="48"/>
        <v>52405</v>
      </c>
      <c r="D296" s="16">
        <f t="shared" si="49"/>
        <v>277777.77777777775</v>
      </c>
      <c r="E296" s="16">
        <f t="shared" si="50"/>
        <v>55555.555555556719</v>
      </c>
      <c r="F296" s="17">
        <f t="shared" si="54"/>
        <v>333333.33333333448</v>
      </c>
      <c r="G296" s="16">
        <f t="shared" si="55"/>
        <v>78055555.55555521</v>
      </c>
      <c r="H296" s="16">
        <f t="shared" si="56"/>
        <v>21944444.44444491</v>
      </c>
      <c r="I296" s="16">
        <f t="shared" si="51"/>
        <v>345266.3502790085</v>
      </c>
      <c r="J296" s="16">
        <f t="shared" si="52"/>
        <v>76337.683450441938</v>
      </c>
      <c r="K296" s="17">
        <f t="shared" si="57"/>
        <v>421604.03372945043</v>
      </c>
      <c r="L296" s="16">
        <f t="shared" si="58"/>
        <v>69810192.970102236</v>
      </c>
      <c r="M296" s="16">
        <f t="shared" si="59"/>
        <v>30189807.029897772</v>
      </c>
      <c r="N296" s="16"/>
      <c r="O296" s="16">
        <f t="shared" si="53"/>
        <v>250000</v>
      </c>
      <c r="P296" s="16"/>
      <c r="Q296" s="16"/>
      <c r="R296" s="16"/>
    </row>
    <row r="297" spans="2:18" x14ac:dyDescent="0.4">
      <c r="B297">
        <v>282</v>
      </c>
      <c r="C297" s="15">
        <f t="shared" si="48"/>
        <v>52435</v>
      </c>
      <c r="D297" s="16">
        <f t="shared" si="49"/>
        <v>277777.77777777775</v>
      </c>
      <c r="E297" s="16">
        <f t="shared" si="50"/>
        <v>54861.111111112274</v>
      </c>
      <c r="F297" s="17">
        <f t="shared" si="54"/>
        <v>332638.88888889004</v>
      </c>
      <c r="G297" s="16">
        <f t="shared" si="55"/>
        <v>78333333.333332986</v>
      </c>
      <c r="H297" s="16">
        <f t="shared" si="56"/>
        <v>21666666.666667134</v>
      </c>
      <c r="I297" s="16">
        <f t="shared" si="51"/>
        <v>346129.51615470601</v>
      </c>
      <c r="J297" s="16">
        <f t="shared" si="52"/>
        <v>75474.51757474443</v>
      </c>
      <c r="K297" s="17">
        <f t="shared" si="57"/>
        <v>421604.03372945043</v>
      </c>
      <c r="L297" s="16">
        <f t="shared" si="58"/>
        <v>70156322.486256942</v>
      </c>
      <c r="M297" s="16">
        <f t="shared" si="59"/>
        <v>29843677.513743065</v>
      </c>
      <c r="N297" s="16"/>
      <c r="O297" s="16">
        <f t="shared" si="53"/>
        <v>250000</v>
      </c>
      <c r="P297" s="16"/>
      <c r="Q297" s="16"/>
      <c r="R297" s="16"/>
    </row>
    <row r="298" spans="2:18" x14ac:dyDescent="0.4">
      <c r="B298">
        <v>283</v>
      </c>
      <c r="C298" s="15">
        <f t="shared" si="48"/>
        <v>52466</v>
      </c>
      <c r="D298" s="16">
        <f t="shared" si="49"/>
        <v>277777.77777777775</v>
      </c>
      <c r="E298" s="16">
        <f t="shared" si="50"/>
        <v>54166.666666667836</v>
      </c>
      <c r="F298" s="17">
        <f t="shared" si="54"/>
        <v>331944.4444444456</v>
      </c>
      <c r="G298" s="16">
        <f t="shared" si="55"/>
        <v>78611111.111110762</v>
      </c>
      <c r="H298" s="16">
        <f t="shared" si="56"/>
        <v>21388888.888889357</v>
      </c>
      <c r="I298" s="16">
        <f t="shared" si="51"/>
        <v>346994.8399450928</v>
      </c>
      <c r="J298" s="16">
        <f t="shared" si="52"/>
        <v>74609.19378435766</v>
      </c>
      <c r="K298" s="17">
        <f t="shared" si="57"/>
        <v>421604.03372945043</v>
      </c>
      <c r="L298" s="16">
        <f t="shared" si="58"/>
        <v>70503317.326202035</v>
      </c>
      <c r="M298" s="16">
        <f t="shared" si="59"/>
        <v>29496682.673797973</v>
      </c>
      <c r="N298" s="16"/>
      <c r="O298" s="16">
        <f t="shared" si="53"/>
        <v>250000</v>
      </c>
      <c r="P298" s="16"/>
      <c r="Q298" s="16"/>
      <c r="R298" s="16"/>
    </row>
    <row r="299" spans="2:18" x14ac:dyDescent="0.4">
      <c r="B299">
        <v>284</v>
      </c>
      <c r="C299" s="15">
        <f t="shared" si="48"/>
        <v>52497</v>
      </c>
      <c r="D299" s="16">
        <f t="shared" si="49"/>
        <v>277777.77777777775</v>
      </c>
      <c r="E299" s="16">
        <f t="shared" si="50"/>
        <v>53472.222222223398</v>
      </c>
      <c r="F299" s="17">
        <f t="shared" si="54"/>
        <v>331250.00000000116</v>
      </c>
      <c r="G299" s="16">
        <f t="shared" si="55"/>
        <v>78888888.888888538</v>
      </c>
      <c r="H299" s="16">
        <f t="shared" si="56"/>
        <v>21111111.111111581</v>
      </c>
      <c r="I299" s="16">
        <f t="shared" si="51"/>
        <v>347862.32704495557</v>
      </c>
      <c r="J299" s="16">
        <f t="shared" si="52"/>
        <v>73741.70668449493</v>
      </c>
      <c r="K299" s="17">
        <f t="shared" si="57"/>
        <v>421604.03372945049</v>
      </c>
      <c r="L299" s="16">
        <f t="shared" si="58"/>
        <v>70851179.653246984</v>
      </c>
      <c r="M299" s="16">
        <f t="shared" si="59"/>
        <v>29148820.346753016</v>
      </c>
      <c r="N299" s="16"/>
      <c r="O299" s="16">
        <f t="shared" si="53"/>
        <v>250000</v>
      </c>
      <c r="P299" s="16"/>
      <c r="Q299" s="16"/>
      <c r="R299" s="16"/>
    </row>
    <row r="300" spans="2:18" x14ac:dyDescent="0.4">
      <c r="B300">
        <v>285</v>
      </c>
      <c r="C300" s="15">
        <f t="shared" si="48"/>
        <v>52527</v>
      </c>
      <c r="D300" s="16">
        <f t="shared" si="49"/>
        <v>277777.77777777775</v>
      </c>
      <c r="E300" s="16">
        <f t="shared" si="50"/>
        <v>52777.777777778952</v>
      </c>
      <c r="F300" s="17">
        <f t="shared" si="54"/>
        <v>330555.55555555673</v>
      </c>
      <c r="G300" s="16">
        <f t="shared" si="55"/>
        <v>79166666.666666314</v>
      </c>
      <c r="H300" s="16">
        <f t="shared" si="56"/>
        <v>20833333.333333805</v>
      </c>
      <c r="I300" s="16">
        <f t="shared" si="51"/>
        <v>348731.98286256799</v>
      </c>
      <c r="J300" s="16">
        <f t="shared" si="52"/>
        <v>72872.050866882535</v>
      </c>
      <c r="K300" s="17">
        <f t="shared" si="57"/>
        <v>421604.03372945054</v>
      </c>
      <c r="L300" s="16">
        <f t="shared" si="58"/>
        <v>71199911.636109546</v>
      </c>
      <c r="M300" s="16">
        <f t="shared" si="59"/>
        <v>28800088.363890447</v>
      </c>
      <c r="N300" s="16"/>
      <c r="O300" s="16">
        <f t="shared" si="53"/>
        <v>250000</v>
      </c>
      <c r="P300" s="16"/>
      <c r="Q300" s="16"/>
      <c r="R300" s="16"/>
    </row>
    <row r="301" spans="2:18" x14ac:dyDescent="0.4">
      <c r="B301">
        <v>286</v>
      </c>
      <c r="C301" s="15">
        <f t="shared" si="48"/>
        <v>52558</v>
      </c>
      <c r="D301" s="16">
        <f t="shared" si="49"/>
        <v>277777.77777777775</v>
      </c>
      <c r="E301" s="16">
        <f t="shared" si="50"/>
        <v>52083.333333334514</v>
      </c>
      <c r="F301" s="17">
        <f t="shared" si="54"/>
        <v>329861.11111111229</v>
      </c>
      <c r="G301" s="16">
        <f t="shared" si="55"/>
        <v>79444444.44444409</v>
      </c>
      <c r="H301" s="16">
        <f t="shared" si="56"/>
        <v>20555555.555556029</v>
      </c>
      <c r="I301" s="16">
        <f t="shared" si="51"/>
        <v>349603.81281972438</v>
      </c>
      <c r="J301" s="16">
        <f t="shared" si="52"/>
        <v>72000.220909726122</v>
      </c>
      <c r="K301" s="17">
        <f t="shared" si="57"/>
        <v>421604.03372945049</v>
      </c>
      <c r="L301" s="16">
        <f t="shared" si="58"/>
        <v>71549515.448929265</v>
      </c>
      <c r="M301" s="16">
        <f t="shared" si="59"/>
        <v>28450484.551070724</v>
      </c>
      <c r="N301" s="16"/>
      <c r="O301" s="16">
        <f t="shared" si="53"/>
        <v>250000</v>
      </c>
      <c r="P301" s="16"/>
      <c r="Q301" s="16"/>
      <c r="R301" s="16"/>
    </row>
    <row r="302" spans="2:18" x14ac:dyDescent="0.4">
      <c r="B302">
        <v>287</v>
      </c>
      <c r="C302" s="15">
        <f t="shared" si="48"/>
        <v>52588</v>
      </c>
      <c r="D302" s="16">
        <f t="shared" si="49"/>
        <v>277777.77777777775</v>
      </c>
      <c r="E302" s="16">
        <f t="shared" si="50"/>
        <v>51388.888888890076</v>
      </c>
      <c r="F302" s="17">
        <f t="shared" si="54"/>
        <v>329166.66666666785</v>
      </c>
      <c r="G302" s="16">
        <f t="shared" si="55"/>
        <v>79722222.222221866</v>
      </c>
      <c r="H302" s="16">
        <f t="shared" si="56"/>
        <v>20277777.777778253</v>
      </c>
      <c r="I302" s="16">
        <f t="shared" si="51"/>
        <v>350477.82235177368</v>
      </c>
      <c r="J302" s="16">
        <f t="shared" si="52"/>
        <v>71126.211377676795</v>
      </c>
      <c r="K302" s="17">
        <f t="shared" si="57"/>
        <v>421604.03372945049</v>
      </c>
      <c r="L302" s="16">
        <f t="shared" si="58"/>
        <v>71899993.271281034</v>
      </c>
      <c r="M302" s="16">
        <f t="shared" si="59"/>
        <v>28100006.728718951</v>
      </c>
      <c r="N302" s="16"/>
      <c r="O302" s="16">
        <f t="shared" si="53"/>
        <v>250000</v>
      </c>
      <c r="P302" s="16"/>
      <c r="Q302" s="16"/>
      <c r="R302" s="16"/>
    </row>
    <row r="303" spans="2:18" x14ac:dyDescent="0.4">
      <c r="B303">
        <v>288</v>
      </c>
      <c r="C303" s="15">
        <f t="shared" si="48"/>
        <v>52619</v>
      </c>
      <c r="D303" s="16">
        <f t="shared" si="49"/>
        <v>277777.77777777775</v>
      </c>
      <c r="E303" s="16">
        <f t="shared" si="50"/>
        <v>50694.444444445631</v>
      </c>
      <c r="F303" s="17">
        <f t="shared" si="54"/>
        <v>328472.22222222341</v>
      </c>
      <c r="G303" s="16">
        <f t="shared" si="55"/>
        <v>79999999.999999642</v>
      </c>
      <c r="H303" s="16">
        <f t="shared" si="56"/>
        <v>20000000.000000477</v>
      </c>
      <c r="I303" s="16">
        <f t="shared" si="51"/>
        <v>351354.01690765307</v>
      </c>
      <c r="J303" s="16">
        <f t="shared" si="52"/>
        <v>70250.01682179737</v>
      </c>
      <c r="K303" s="17">
        <f t="shared" si="57"/>
        <v>421604.03372945043</v>
      </c>
      <c r="L303" s="16">
        <f t="shared" si="58"/>
        <v>72251347.288188681</v>
      </c>
      <c r="M303" s="16">
        <f t="shared" si="59"/>
        <v>27748652.711811297</v>
      </c>
      <c r="N303" s="16"/>
      <c r="O303" s="16">
        <f t="shared" si="53"/>
        <v>250000</v>
      </c>
      <c r="P303" s="16"/>
      <c r="Q303" s="16"/>
      <c r="R303" s="16"/>
    </row>
    <row r="304" spans="2:18" x14ac:dyDescent="0.4">
      <c r="B304">
        <v>289</v>
      </c>
      <c r="C304" s="15">
        <f t="shared" si="48"/>
        <v>52650</v>
      </c>
      <c r="D304" s="16">
        <f t="shared" si="49"/>
        <v>277777.77777777775</v>
      </c>
      <c r="E304" s="16">
        <f t="shared" si="50"/>
        <v>50000.000000001193</v>
      </c>
      <c r="F304" s="17">
        <f t="shared" si="54"/>
        <v>327777.77777777892</v>
      </c>
      <c r="G304" s="16">
        <f t="shared" si="55"/>
        <v>80277777.777777418</v>
      </c>
      <c r="H304" s="16">
        <f t="shared" si="56"/>
        <v>19722222.222222701</v>
      </c>
      <c r="I304" s="16">
        <f t="shared" si="51"/>
        <v>352232.4019499222</v>
      </c>
      <c r="J304" s="16">
        <f t="shared" si="52"/>
        <v>69371.631779528238</v>
      </c>
      <c r="K304" s="17">
        <f t="shared" si="57"/>
        <v>421604.03372945043</v>
      </c>
      <c r="L304" s="16">
        <f t="shared" si="58"/>
        <v>72603579.690138608</v>
      </c>
      <c r="M304" s="16">
        <f t="shared" si="59"/>
        <v>27396420.309861373</v>
      </c>
      <c r="N304" s="16"/>
      <c r="O304" s="16">
        <f t="shared" si="53"/>
        <v>250000</v>
      </c>
      <c r="P304" s="16"/>
      <c r="Q304" s="16"/>
      <c r="R304" s="16"/>
    </row>
    <row r="305" spans="2:18" x14ac:dyDescent="0.4">
      <c r="B305">
        <v>290</v>
      </c>
      <c r="C305" s="15">
        <f t="shared" si="48"/>
        <v>52679</v>
      </c>
      <c r="D305" s="16">
        <f t="shared" si="49"/>
        <v>277777.77777777775</v>
      </c>
      <c r="E305" s="16">
        <f t="shared" si="50"/>
        <v>49305.555555556755</v>
      </c>
      <c r="F305" s="17">
        <f t="shared" si="54"/>
        <v>327083.33333333454</v>
      </c>
      <c r="G305" s="16">
        <f t="shared" si="55"/>
        <v>80555555.555555195</v>
      </c>
      <c r="H305" s="16">
        <f t="shared" si="56"/>
        <v>19444444.444444925</v>
      </c>
      <c r="I305" s="16">
        <f t="shared" si="51"/>
        <v>353112.9829547971</v>
      </c>
      <c r="J305" s="16">
        <f t="shared" si="52"/>
        <v>68491.050774653428</v>
      </c>
      <c r="K305" s="17">
        <f t="shared" si="57"/>
        <v>421604.03372945054</v>
      </c>
      <c r="L305" s="16">
        <f t="shared" si="58"/>
        <v>72956692.673093408</v>
      </c>
      <c r="M305" s="16">
        <f t="shared" si="59"/>
        <v>27043307.326906577</v>
      </c>
      <c r="N305" s="16"/>
      <c r="O305" s="16">
        <f t="shared" si="53"/>
        <v>250000</v>
      </c>
      <c r="P305" s="16"/>
      <c r="Q305" s="16"/>
      <c r="R305" s="16"/>
    </row>
    <row r="306" spans="2:18" x14ac:dyDescent="0.4">
      <c r="B306">
        <v>291</v>
      </c>
      <c r="C306" s="15">
        <f t="shared" si="48"/>
        <v>52710</v>
      </c>
      <c r="D306" s="16">
        <f t="shared" si="49"/>
        <v>277777.77777777775</v>
      </c>
      <c r="E306" s="16">
        <f t="shared" si="50"/>
        <v>48611.11111111231</v>
      </c>
      <c r="F306" s="17">
        <f t="shared" si="54"/>
        <v>326388.88888889004</v>
      </c>
      <c r="G306" s="16">
        <f t="shared" si="55"/>
        <v>80833333.333332971</v>
      </c>
      <c r="H306" s="16">
        <f t="shared" si="56"/>
        <v>19166666.666667148</v>
      </c>
      <c r="I306" s="16">
        <f t="shared" si="51"/>
        <v>353995.76541218406</v>
      </c>
      <c r="J306" s="16">
        <f t="shared" si="52"/>
        <v>67608.26831726644</v>
      </c>
      <c r="K306" s="17">
        <f t="shared" si="57"/>
        <v>421604.03372945049</v>
      </c>
      <c r="L306" s="16">
        <f t="shared" si="58"/>
        <v>73310688.43850559</v>
      </c>
      <c r="M306" s="16">
        <f t="shared" si="59"/>
        <v>26689311.561494391</v>
      </c>
      <c r="N306" s="16"/>
      <c r="O306" s="16">
        <f t="shared" si="53"/>
        <v>250000</v>
      </c>
      <c r="P306" s="16"/>
      <c r="Q306" s="16"/>
      <c r="R306" s="16"/>
    </row>
    <row r="307" spans="2:18" x14ac:dyDescent="0.4">
      <c r="B307">
        <v>292</v>
      </c>
      <c r="C307" s="15">
        <f t="shared" si="48"/>
        <v>52740</v>
      </c>
      <c r="D307" s="16">
        <f t="shared" si="49"/>
        <v>277777.77777777775</v>
      </c>
      <c r="E307" s="16">
        <f t="shared" si="50"/>
        <v>47916.666666667872</v>
      </c>
      <c r="F307" s="17">
        <f t="shared" si="54"/>
        <v>325694.4444444456</v>
      </c>
      <c r="G307" s="16">
        <f t="shared" si="55"/>
        <v>81111111.111110747</v>
      </c>
      <c r="H307" s="16">
        <f t="shared" si="56"/>
        <v>18888888.888889372</v>
      </c>
      <c r="I307" s="16">
        <f t="shared" si="51"/>
        <v>354880.75482571445</v>
      </c>
      <c r="J307" s="16">
        <f t="shared" si="52"/>
        <v>66723.278903735976</v>
      </c>
      <c r="K307" s="17">
        <f t="shared" si="57"/>
        <v>421604.03372945043</v>
      </c>
      <c r="L307" s="16">
        <f t="shared" si="58"/>
        <v>73665569.193331301</v>
      </c>
      <c r="M307" s="16">
        <f t="shared" si="59"/>
        <v>26334430.806668676</v>
      </c>
      <c r="N307" s="16"/>
      <c r="O307" s="16">
        <f t="shared" si="53"/>
        <v>250000</v>
      </c>
      <c r="P307" s="16"/>
      <c r="Q307" s="16"/>
      <c r="R307" s="16"/>
    </row>
    <row r="308" spans="2:18" x14ac:dyDescent="0.4">
      <c r="B308">
        <v>293</v>
      </c>
      <c r="C308" s="15">
        <f t="shared" si="48"/>
        <v>52771</v>
      </c>
      <c r="D308" s="16">
        <f t="shared" si="49"/>
        <v>277777.77777777775</v>
      </c>
      <c r="E308" s="16">
        <f t="shared" si="50"/>
        <v>47222.222222223434</v>
      </c>
      <c r="F308" s="17">
        <f t="shared" si="54"/>
        <v>325000.00000000116</v>
      </c>
      <c r="G308" s="16">
        <f t="shared" si="55"/>
        <v>81388888.888888523</v>
      </c>
      <c r="H308" s="16">
        <f t="shared" si="56"/>
        <v>18611111.111111596</v>
      </c>
      <c r="I308" s="16">
        <f t="shared" si="51"/>
        <v>355767.95671277883</v>
      </c>
      <c r="J308" s="16">
        <f t="shared" si="52"/>
        <v>65836.077016671697</v>
      </c>
      <c r="K308" s="17">
        <f t="shared" si="57"/>
        <v>421604.03372945054</v>
      </c>
      <c r="L308" s="16">
        <f t="shared" si="58"/>
        <v>74021337.150044084</v>
      </c>
      <c r="M308" s="16">
        <f t="shared" si="59"/>
        <v>25978662.849955898</v>
      </c>
      <c r="N308" s="16"/>
      <c r="O308" s="16">
        <f t="shared" si="53"/>
        <v>250000</v>
      </c>
      <c r="P308" s="16"/>
      <c r="Q308" s="16"/>
      <c r="R308" s="16"/>
    </row>
    <row r="309" spans="2:18" x14ac:dyDescent="0.4">
      <c r="B309">
        <v>294</v>
      </c>
      <c r="C309" s="15">
        <f t="shared" si="48"/>
        <v>52801</v>
      </c>
      <c r="D309" s="16">
        <f t="shared" si="49"/>
        <v>277777.77777777775</v>
      </c>
      <c r="E309" s="16">
        <f t="shared" si="50"/>
        <v>46527.777777778989</v>
      </c>
      <c r="F309" s="17">
        <f t="shared" si="54"/>
        <v>324305.55555555673</v>
      </c>
      <c r="G309" s="16">
        <f t="shared" si="55"/>
        <v>81666666.666666299</v>
      </c>
      <c r="H309" s="16">
        <f t="shared" si="56"/>
        <v>18333333.33333382</v>
      </c>
      <c r="I309" s="16">
        <f t="shared" si="51"/>
        <v>356657.3766045607</v>
      </c>
      <c r="J309" s="16">
        <f t="shared" si="52"/>
        <v>64946.657124889753</v>
      </c>
      <c r="K309" s="17">
        <f t="shared" si="57"/>
        <v>421604.03372945043</v>
      </c>
      <c r="L309" s="16">
        <f t="shared" si="58"/>
        <v>74377994.526648641</v>
      </c>
      <c r="M309" s="16">
        <f t="shared" si="59"/>
        <v>25622005.473351337</v>
      </c>
      <c r="N309" s="16"/>
      <c r="O309" s="16">
        <f t="shared" si="53"/>
        <v>250000</v>
      </c>
      <c r="P309" s="16"/>
      <c r="Q309" s="16"/>
      <c r="R309" s="16"/>
    </row>
    <row r="310" spans="2:18" x14ac:dyDescent="0.4">
      <c r="B310">
        <v>295</v>
      </c>
      <c r="C310" s="15">
        <f t="shared" si="48"/>
        <v>52832</v>
      </c>
      <c r="D310" s="16">
        <f t="shared" si="49"/>
        <v>277777.77777777775</v>
      </c>
      <c r="E310" s="16">
        <f t="shared" si="50"/>
        <v>45833.333333334551</v>
      </c>
      <c r="F310" s="17">
        <f t="shared" si="54"/>
        <v>323611.11111111229</v>
      </c>
      <c r="G310" s="16">
        <f t="shared" si="55"/>
        <v>81944444.444444075</v>
      </c>
      <c r="H310" s="16">
        <f t="shared" si="56"/>
        <v>18055555.555556044</v>
      </c>
      <c r="I310" s="16">
        <f t="shared" si="51"/>
        <v>357549.02004607214</v>
      </c>
      <c r="J310" s="16">
        <f t="shared" si="52"/>
        <v>64055.013683378347</v>
      </c>
      <c r="K310" s="17">
        <f t="shared" si="57"/>
        <v>421604.03372945049</v>
      </c>
      <c r="L310" s="16">
        <f t="shared" si="58"/>
        <v>74735543.546694711</v>
      </c>
      <c r="M310" s="16">
        <f t="shared" si="59"/>
        <v>25264456.453305263</v>
      </c>
      <c r="N310" s="16"/>
      <c r="O310" s="16">
        <f t="shared" si="53"/>
        <v>250000</v>
      </c>
      <c r="P310" s="16"/>
      <c r="Q310" s="16"/>
      <c r="R310" s="16"/>
    </row>
    <row r="311" spans="2:18" x14ac:dyDescent="0.4">
      <c r="B311">
        <v>296</v>
      </c>
      <c r="C311" s="15">
        <f t="shared" si="48"/>
        <v>52863</v>
      </c>
      <c r="D311" s="16">
        <f t="shared" si="49"/>
        <v>277777.77777777775</v>
      </c>
      <c r="E311" s="16">
        <f t="shared" si="50"/>
        <v>45138.888888890113</v>
      </c>
      <c r="F311" s="17">
        <f t="shared" si="54"/>
        <v>322916.66666666785</v>
      </c>
      <c r="G311" s="16">
        <f t="shared" si="55"/>
        <v>82222222.222221851</v>
      </c>
      <c r="H311" s="16">
        <f t="shared" si="56"/>
        <v>17777777.777778268</v>
      </c>
      <c r="I311" s="16">
        <f t="shared" si="51"/>
        <v>358442.8925961873</v>
      </c>
      <c r="J311" s="16">
        <f t="shared" si="52"/>
        <v>63161.141133263169</v>
      </c>
      <c r="K311" s="17">
        <f t="shared" si="57"/>
        <v>421604.03372945049</v>
      </c>
      <c r="L311" s="16">
        <f t="shared" si="58"/>
        <v>75093986.439290896</v>
      </c>
      <c r="M311" s="16">
        <f t="shared" si="59"/>
        <v>24906013.560709074</v>
      </c>
      <c r="N311" s="16"/>
      <c r="O311" s="16">
        <f t="shared" si="53"/>
        <v>250000</v>
      </c>
      <c r="P311" s="16"/>
      <c r="Q311" s="16"/>
      <c r="R311" s="16"/>
    </row>
    <row r="312" spans="2:18" x14ac:dyDescent="0.4">
      <c r="B312">
        <v>297</v>
      </c>
      <c r="C312" s="15">
        <f t="shared" si="48"/>
        <v>52893</v>
      </c>
      <c r="D312" s="16">
        <f t="shared" si="49"/>
        <v>277777.77777777775</v>
      </c>
      <c r="E312" s="16">
        <f t="shared" si="50"/>
        <v>44444.444444445668</v>
      </c>
      <c r="F312" s="17">
        <f t="shared" si="54"/>
        <v>322222.22222222341</v>
      </c>
      <c r="G312" s="16">
        <f t="shared" si="55"/>
        <v>82499999.999999627</v>
      </c>
      <c r="H312" s="16">
        <f t="shared" si="56"/>
        <v>17500000.000000492</v>
      </c>
      <c r="I312" s="16">
        <f t="shared" si="51"/>
        <v>359338.99982767785</v>
      </c>
      <c r="J312" s="16">
        <f t="shared" si="52"/>
        <v>62265.033901772695</v>
      </c>
      <c r="K312" s="17">
        <f t="shared" si="57"/>
        <v>421604.03372945054</v>
      </c>
      <c r="L312" s="16">
        <f t="shared" si="58"/>
        <v>75453325.439118579</v>
      </c>
      <c r="M312" s="16">
        <f t="shared" si="59"/>
        <v>24546674.560881395</v>
      </c>
      <c r="N312" s="16"/>
      <c r="O312" s="16">
        <f t="shared" si="53"/>
        <v>250000</v>
      </c>
      <c r="P312" s="16"/>
      <c r="Q312" s="16"/>
      <c r="R312" s="16"/>
    </row>
    <row r="313" spans="2:18" x14ac:dyDescent="0.4">
      <c r="B313">
        <v>298</v>
      </c>
      <c r="C313" s="15">
        <f t="shared" si="48"/>
        <v>52924</v>
      </c>
      <c r="D313" s="16">
        <f t="shared" si="49"/>
        <v>277777.77777777775</v>
      </c>
      <c r="E313" s="16">
        <f t="shared" si="50"/>
        <v>43750.00000000123</v>
      </c>
      <c r="F313" s="17">
        <f t="shared" si="54"/>
        <v>321527.77777777897</v>
      </c>
      <c r="G313" s="16">
        <f t="shared" si="55"/>
        <v>82777777.777777404</v>
      </c>
      <c r="H313" s="16">
        <f t="shared" si="56"/>
        <v>17222222.222222716</v>
      </c>
      <c r="I313" s="16">
        <f t="shared" si="51"/>
        <v>360237.34732724697</v>
      </c>
      <c r="J313" s="16">
        <f t="shared" si="52"/>
        <v>61366.686402203501</v>
      </c>
      <c r="K313" s="17">
        <f t="shared" si="57"/>
        <v>421604.03372945049</v>
      </c>
      <c r="L313" s="16">
        <f t="shared" si="58"/>
        <v>75813562.786445826</v>
      </c>
      <c r="M313" s="16">
        <f t="shared" si="59"/>
        <v>24186437.213554148</v>
      </c>
      <c r="N313" s="16"/>
      <c r="O313" s="16">
        <f t="shared" si="53"/>
        <v>250000</v>
      </c>
      <c r="P313" s="16"/>
      <c r="Q313" s="16"/>
      <c r="R313" s="16"/>
    </row>
    <row r="314" spans="2:18" x14ac:dyDescent="0.4">
      <c r="B314">
        <v>299</v>
      </c>
      <c r="C314" s="15">
        <f t="shared" si="48"/>
        <v>52954</v>
      </c>
      <c r="D314" s="16">
        <f t="shared" si="49"/>
        <v>277777.77777777775</v>
      </c>
      <c r="E314" s="16">
        <f t="shared" si="50"/>
        <v>43055.555555556792</v>
      </c>
      <c r="F314" s="17">
        <f t="shared" si="54"/>
        <v>320833.33333333454</v>
      </c>
      <c r="G314" s="16">
        <f t="shared" si="55"/>
        <v>83055555.55555518</v>
      </c>
      <c r="H314" s="16">
        <f t="shared" si="56"/>
        <v>16944444.444444939</v>
      </c>
      <c r="I314" s="16">
        <f t="shared" si="51"/>
        <v>361137.94069556514</v>
      </c>
      <c r="J314" s="16">
        <f t="shared" si="52"/>
        <v>60466.093033885401</v>
      </c>
      <c r="K314" s="17">
        <f t="shared" si="57"/>
        <v>421604.03372945054</v>
      </c>
      <c r="L314" s="16">
        <f t="shared" si="58"/>
        <v>76174700.727141395</v>
      </c>
      <c r="M314" s="16">
        <f t="shared" si="59"/>
        <v>23825299.272858582</v>
      </c>
      <c r="N314" s="16"/>
      <c r="O314" s="16">
        <f t="shared" si="53"/>
        <v>250000</v>
      </c>
      <c r="P314" s="16"/>
      <c r="Q314" s="16"/>
      <c r="R314" s="16"/>
    </row>
    <row r="315" spans="2:18" x14ac:dyDescent="0.4">
      <c r="B315">
        <v>300</v>
      </c>
      <c r="C315" s="15">
        <f t="shared" si="48"/>
        <v>52985</v>
      </c>
      <c r="D315" s="16">
        <f t="shared" si="49"/>
        <v>277777.77777777775</v>
      </c>
      <c r="E315" s="16">
        <f t="shared" si="50"/>
        <v>42361.111111112346</v>
      </c>
      <c r="F315" s="17">
        <f t="shared" si="54"/>
        <v>320138.8888888901</v>
      </c>
      <c r="G315" s="16">
        <f t="shared" si="55"/>
        <v>83333333.333332956</v>
      </c>
      <c r="H315" s="16">
        <f t="shared" si="56"/>
        <v>16666666.666667162</v>
      </c>
      <c r="I315" s="16">
        <f t="shared" si="51"/>
        <v>362040.78554730403</v>
      </c>
      <c r="J315" s="16">
        <f t="shared" si="52"/>
        <v>59563.248182146468</v>
      </c>
      <c r="K315" s="17">
        <f t="shared" si="57"/>
        <v>421604.03372945049</v>
      </c>
      <c r="L315" s="16">
        <f t="shared" si="58"/>
        <v>76536741.512688696</v>
      </c>
      <c r="M315" s="16">
        <f t="shared" si="59"/>
        <v>23463258.487311278</v>
      </c>
      <c r="N315" s="16"/>
      <c r="O315" s="16">
        <f t="shared" si="53"/>
        <v>250000</v>
      </c>
      <c r="P315" s="16"/>
      <c r="Q315" s="16"/>
      <c r="R315" s="16"/>
    </row>
    <row r="316" spans="2:18" x14ac:dyDescent="0.4">
      <c r="B316">
        <v>301</v>
      </c>
      <c r="C316" s="15">
        <f t="shared" si="48"/>
        <v>53016</v>
      </c>
      <c r="D316" s="16">
        <f t="shared" si="49"/>
        <v>277777.77777777775</v>
      </c>
      <c r="E316" s="16">
        <f t="shared" si="50"/>
        <v>41666.666666667901</v>
      </c>
      <c r="F316" s="17">
        <f t="shared" si="54"/>
        <v>319444.44444444566</v>
      </c>
      <c r="G316" s="16">
        <f t="shared" si="55"/>
        <v>83611111.111110732</v>
      </c>
      <c r="H316" s="16">
        <f t="shared" si="56"/>
        <v>16388888.888889384</v>
      </c>
      <c r="I316" s="16">
        <f t="shared" si="51"/>
        <v>362945.88751117227</v>
      </c>
      <c r="J316" s="16">
        <f t="shared" si="52"/>
        <v>58658.146218278212</v>
      </c>
      <c r="K316" s="17">
        <f t="shared" si="57"/>
        <v>421604.03372945049</v>
      </c>
      <c r="L316" s="16">
        <f t="shared" si="58"/>
        <v>76899687.400199875</v>
      </c>
      <c r="M316" s="16">
        <f t="shared" si="59"/>
        <v>23100312.599800106</v>
      </c>
      <c r="N316" s="16"/>
      <c r="O316" s="16">
        <f t="shared" si="53"/>
        <v>250000</v>
      </c>
      <c r="P316" s="16"/>
      <c r="Q316" s="16"/>
      <c r="R316" s="16"/>
    </row>
    <row r="317" spans="2:18" x14ac:dyDescent="0.4">
      <c r="B317">
        <v>302</v>
      </c>
      <c r="C317" s="15">
        <f t="shared" si="48"/>
        <v>53044</v>
      </c>
      <c r="D317" s="16">
        <f t="shared" si="49"/>
        <v>277777.77777777775</v>
      </c>
      <c r="E317" s="16">
        <f t="shared" si="50"/>
        <v>40972.222222223463</v>
      </c>
      <c r="F317" s="17">
        <f t="shared" si="54"/>
        <v>318750.00000000122</v>
      </c>
      <c r="G317" s="16">
        <f t="shared" si="55"/>
        <v>83888888.888888508</v>
      </c>
      <c r="H317" s="16">
        <f t="shared" si="56"/>
        <v>16111111.111111606</v>
      </c>
      <c r="I317" s="16">
        <f t="shared" si="51"/>
        <v>363853.25222995022</v>
      </c>
      <c r="J317" s="16">
        <f t="shared" si="52"/>
        <v>57750.781499500292</v>
      </c>
      <c r="K317" s="17">
        <f t="shared" si="57"/>
        <v>421604.03372945049</v>
      </c>
      <c r="L317" s="16">
        <f t="shared" si="58"/>
        <v>77263540.652429819</v>
      </c>
      <c r="M317" s="16">
        <f t="shared" si="59"/>
        <v>22736459.347570155</v>
      </c>
      <c r="N317" s="16"/>
      <c r="O317" s="16">
        <f t="shared" si="53"/>
        <v>250000</v>
      </c>
      <c r="P317" s="16"/>
      <c r="Q317" s="16"/>
      <c r="R317" s="16"/>
    </row>
    <row r="318" spans="2:18" x14ac:dyDescent="0.4">
      <c r="B318">
        <v>303</v>
      </c>
      <c r="C318" s="15">
        <f t="shared" si="48"/>
        <v>53075</v>
      </c>
      <c r="D318" s="16">
        <f t="shared" si="49"/>
        <v>277777.77777777775</v>
      </c>
      <c r="E318" s="16">
        <f t="shared" si="50"/>
        <v>40277.777777779018</v>
      </c>
      <c r="F318" s="17">
        <f t="shared" si="54"/>
        <v>318055.55555555678</v>
      </c>
      <c r="G318" s="16">
        <f t="shared" si="55"/>
        <v>84166666.666666284</v>
      </c>
      <c r="H318" s="16">
        <f t="shared" si="56"/>
        <v>15833333.333333828</v>
      </c>
      <c r="I318" s="16">
        <f t="shared" si="51"/>
        <v>364762.88536052511</v>
      </c>
      <c r="J318" s="16">
        <f t="shared" si="52"/>
        <v>56841.148368925409</v>
      </c>
      <c r="K318" s="17">
        <f t="shared" si="57"/>
        <v>421604.03372945054</v>
      </c>
      <c r="L318" s="16">
        <f t="shared" si="58"/>
        <v>77628303.537790343</v>
      </c>
      <c r="M318" s="16">
        <f t="shared" si="59"/>
        <v>22371696.462209631</v>
      </c>
      <c r="N318" s="16"/>
      <c r="O318" s="16">
        <f t="shared" si="53"/>
        <v>250000</v>
      </c>
      <c r="P318" s="16"/>
      <c r="Q318" s="16"/>
      <c r="R318" s="16"/>
    </row>
    <row r="319" spans="2:18" x14ac:dyDescent="0.4">
      <c r="B319">
        <v>304</v>
      </c>
      <c r="C319" s="15">
        <f t="shared" si="48"/>
        <v>53105</v>
      </c>
      <c r="D319" s="16">
        <f t="shared" si="49"/>
        <v>277777.77777777775</v>
      </c>
      <c r="E319" s="16">
        <f t="shared" si="50"/>
        <v>39583.333333334573</v>
      </c>
      <c r="F319" s="17">
        <f t="shared" si="54"/>
        <v>317361.11111111235</v>
      </c>
      <c r="G319" s="16">
        <f t="shared" si="55"/>
        <v>84444444.44444406</v>
      </c>
      <c r="H319" s="16">
        <f t="shared" si="56"/>
        <v>15555555.55555605</v>
      </c>
      <c r="I319" s="16">
        <f t="shared" si="51"/>
        <v>365674.79257392639</v>
      </c>
      <c r="J319" s="16">
        <f t="shared" si="52"/>
        <v>55929.241155524091</v>
      </c>
      <c r="K319" s="17">
        <f t="shared" si="57"/>
        <v>421604.03372945049</v>
      </c>
      <c r="L319" s="16">
        <f t="shared" si="58"/>
        <v>77993978.330364272</v>
      </c>
      <c r="M319" s="16">
        <f t="shared" si="59"/>
        <v>22006021.669635706</v>
      </c>
      <c r="N319" s="16"/>
      <c r="O319" s="16">
        <f t="shared" si="53"/>
        <v>250000</v>
      </c>
      <c r="P319" s="16"/>
      <c r="Q319" s="16"/>
      <c r="R319" s="16"/>
    </row>
    <row r="320" spans="2:18" x14ac:dyDescent="0.4">
      <c r="B320">
        <v>305</v>
      </c>
      <c r="C320" s="15">
        <f t="shared" si="48"/>
        <v>53136</v>
      </c>
      <c r="D320" s="16">
        <f t="shared" si="49"/>
        <v>277777.77777777775</v>
      </c>
      <c r="E320" s="16">
        <f t="shared" si="50"/>
        <v>38888.888888890127</v>
      </c>
      <c r="F320" s="17">
        <f t="shared" si="54"/>
        <v>316666.66666666791</v>
      </c>
      <c r="G320" s="16">
        <f t="shared" si="55"/>
        <v>84722222.222221836</v>
      </c>
      <c r="H320" s="16">
        <f t="shared" si="56"/>
        <v>15277777.777778272</v>
      </c>
      <c r="I320" s="16">
        <f t="shared" si="51"/>
        <v>366588.97955536121</v>
      </c>
      <c r="J320" s="16">
        <f t="shared" si="52"/>
        <v>55015.054174089273</v>
      </c>
      <c r="K320" s="17">
        <f t="shared" si="57"/>
        <v>421604.03372945049</v>
      </c>
      <c r="L320" s="16">
        <f t="shared" si="58"/>
        <v>78360567.30991964</v>
      </c>
      <c r="M320" s="16">
        <f t="shared" si="59"/>
        <v>21639432.690080345</v>
      </c>
      <c r="N320" s="16"/>
      <c r="O320" s="16">
        <f t="shared" si="53"/>
        <v>250000</v>
      </c>
      <c r="P320" s="16"/>
      <c r="Q320" s="16"/>
      <c r="R320" s="16"/>
    </row>
    <row r="321" spans="2:18" x14ac:dyDescent="0.4">
      <c r="B321">
        <v>306</v>
      </c>
      <c r="C321" s="15">
        <f t="shared" si="48"/>
        <v>53166</v>
      </c>
      <c r="D321" s="16">
        <f t="shared" si="49"/>
        <v>277777.77777777775</v>
      </c>
      <c r="E321" s="16">
        <f t="shared" si="50"/>
        <v>38194.444444445682</v>
      </c>
      <c r="F321" s="17">
        <f t="shared" si="54"/>
        <v>315972.22222222341</v>
      </c>
      <c r="G321" s="16">
        <f t="shared" si="55"/>
        <v>84999999.999999613</v>
      </c>
      <c r="H321" s="16">
        <f t="shared" si="56"/>
        <v>15000000.000000494</v>
      </c>
      <c r="I321" s="16">
        <f t="shared" si="51"/>
        <v>367505.45200424962</v>
      </c>
      <c r="J321" s="16">
        <f t="shared" si="52"/>
        <v>54098.581725200871</v>
      </c>
      <c r="K321" s="17">
        <f t="shared" si="57"/>
        <v>421604.03372945049</v>
      </c>
      <c r="L321" s="16">
        <f t="shared" si="58"/>
        <v>78728072.761923894</v>
      </c>
      <c r="M321" s="16">
        <f t="shared" si="59"/>
        <v>21271927.238076095</v>
      </c>
      <c r="N321" s="16"/>
      <c r="O321" s="16">
        <f t="shared" si="53"/>
        <v>250000</v>
      </c>
      <c r="P321" s="16"/>
      <c r="Q321" s="16"/>
      <c r="R321" s="16"/>
    </row>
    <row r="322" spans="2:18" x14ac:dyDescent="0.4">
      <c r="B322">
        <v>307</v>
      </c>
      <c r="C322" s="15">
        <f t="shared" si="48"/>
        <v>53197</v>
      </c>
      <c r="D322" s="16">
        <f t="shared" si="49"/>
        <v>277777.77777777775</v>
      </c>
      <c r="E322" s="16">
        <f t="shared" si="50"/>
        <v>37500.000000001237</v>
      </c>
      <c r="F322" s="17">
        <f t="shared" si="54"/>
        <v>315277.77777777897</v>
      </c>
      <c r="G322" s="16">
        <f t="shared" si="55"/>
        <v>85277777.777777389</v>
      </c>
      <c r="H322" s="16">
        <f t="shared" si="56"/>
        <v>14722222.222222716</v>
      </c>
      <c r="I322" s="16">
        <f t="shared" si="51"/>
        <v>368424.21563426027</v>
      </c>
      <c r="J322" s="16">
        <f t="shared" si="52"/>
        <v>53179.818095190254</v>
      </c>
      <c r="K322" s="17">
        <f t="shared" si="57"/>
        <v>421604.03372945054</v>
      </c>
      <c r="L322" s="16">
        <f t="shared" si="58"/>
        <v>79096496.977558151</v>
      </c>
      <c r="M322" s="16">
        <f t="shared" si="59"/>
        <v>20903503.022441834</v>
      </c>
      <c r="N322" s="16"/>
      <c r="O322" s="16">
        <f t="shared" si="53"/>
        <v>250000</v>
      </c>
      <c r="P322" s="16"/>
      <c r="Q322" s="16"/>
      <c r="R322" s="16"/>
    </row>
    <row r="323" spans="2:18" x14ac:dyDescent="0.4">
      <c r="B323">
        <v>308</v>
      </c>
      <c r="C323" s="15">
        <f t="shared" si="48"/>
        <v>53228</v>
      </c>
      <c r="D323" s="16">
        <f t="shared" si="49"/>
        <v>277777.77777777775</v>
      </c>
      <c r="E323" s="16">
        <f t="shared" si="50"/>
        <v>36805.555555556792</v>
      </c>
      <c r="F323" s="17">
        <f t="shared" si="54"/>
        <v>314583.33333333454</v>
      </c>
      <c r="G323" s="16">
        <f t="shared" si="55"/>
        <v>85555555.555555165</v>
      </c>
      <c r="H323" s="16">
        <f t="shared" si="56"/>
        <v>14444444.444444938</v>
      </c>
      <c r="I323" s="16">
        <f t="shared" si="51"/>
        <v>369345.27617334592</v>
      </c>
      <c r="J323" s="16">
        <f t="shared" si="52"/>
        <v>52258.757556104603</v>
      </c>
      <c r="K323" s="17">
        <f t="shared" si="57"/>
        <v>421604.03372945054</v>
      </c>
      <c r="L323" s="16">
        <f t="shared" si="58"/>
        <v>79465842.253731504</v>
      </c>
      <c r="M323" s="16">
        <f t="shared" si="59"/>
        <v>20534157.746268488</v>
      </c>
      <c r="N323" s="16"/>
      <c r="O323" s="16">
        <f t="shared" si="53"/>
        <v>250000</v>
      </c>
      <c r="P323" s="16"/>
      <c r="Q323" s="16"/>
      <c r="R323" s="16"/>
    </row>
    <row r="324" spans="2:18" x14ac:dyDescent="0.4">
      <c r="B324">
        <v>309</v>
      </c>
      <c r="C324" s="15">
        <f t="shared" si="48"/>
        <v>53258</v>
      </c>
      <c r="D324" s="16">
        <f t="shared" si="49"/>
        <v>277777.77777777775</v>
      </c>
      <c r="E324" s="16">
        <f t="shared" si="50"/>
        <v>36111.111111112346</v>
      </c>
      <c r="F324" s="17">
        <f t="shared" si="54"/>
        <v>313888.8888888901</v>
      </c>
      <c r="G324" s="16">
        <f t="shared" si="55"/>
        <v>85833333.333332941</v>
      </c>
      <c r="H324" s="16">
        <f t="shared" si="56"/>
        <v>14166666.66666716</v>
      </c>
      <c r="I324" s="16">
        <f t="shared" si="51"/>
        <v>370268.63936377928</v>
      </c>
      <c r="J324" s="16">
        <f t="shared" si="52"/>
        <v>51335.394365671244</v>
      </c>
      <c r="K324" s="17">
        <f t="shared" si="57"/>
        <v>421604.03372945054</v>
      </c>
      <c r="L324" s="16">
        <f t="shared" si="58"/>
        <v>79836110.893095285</v>
      </c>
      <c r="M324" s="16">
        <f t="shared" si="59"/>
        <v>20163889.106904708</v>
      </c>
      <c r="N324" s="16"/>
      <c r="O324" s="16">
        <f t="shared" si="53"/>
        <v>250000</v>
      </c>
      <c r="P324" s="16"/>
      <c r="Q324" s="16"/>
      <c r="R324" s="16"/>
    </row>
    <row r="325" spans="2:18" x14ac:dyDescent="0.4">
      <c r="B325">
        <v>310</v>
      </c>
      <c r="C325" s="15">
        <f t="shared" si="48"/>
        <v>53289</v>
      </c>
      <c r="D325" s="16">
        <f t="shared" si="49"/>
        <v>277777.77777777775</v>
      </c>
      <c r="E325" s="16">
        <f t="shared" si="50"/>
        <v>35416.666666667901</v>
      </c>
      <c r="F325" s="17">
        <f t="shared" si="54"/>
        <v>313194.44444444566</v>
      </c>
      <c r="G325" s="16">
        <f t="shared" si="55"/>
        <v>86111111.111110717</v>
      </c>
      <c r="H325" s="16">
        <f t="shared" si="56"/>
        <v>13888888.888889382</v>
      </c>
      <c r="I325" s="16">
        <f t="shared" si="51"/>
        <v>371194.3109621887</v>
      </c>
      <c r="J325" s="16">
        <f t="shared" si="52"/>
        <v>50409.722767261788</v>
      </c>
      <c r="K325" s="17">
        <f t="shared" si="57"/>
        <v>421604.03372945049</v>
      </c>
      <c r="L325" s="16">
        <f t="shared" si="58"/>
        <v>80207305.20405747</v>
      </c>
      <c r="M325" s="16">
        <f t="shared" si="59"/>
        <v>19792694.795942519</v>
      </c>
      <c r="N325" s="16"/>
      <c r="O325" s="16">
        <f t="shared" si="53"/>
        <v>250000</v>
      </c>
      <c r="P325" s="16"/>
      <c r="Q325" s="16"/>
      <c r="R325" s="16"/>
    </row>
    <row r="326" spans="2:18" x14ac:dyDescent="0.4">
      <c r="B326">
        <v>311</v>
      </c>
      <c r="C326" s="15">
        <f t="shared" si="48"/>
        <v>53319</v>
      </c>
      <c r="D326" s="16">
        <f t="shared" si="49"/>
        <v>277777.77777777775</v>
      </c>
      <c r="E326" s="16">
        <f t="shared" si="50"/>
        <v>34722.222222223456</v>
      </c>
      <c r="F326" s="17">
        <f t="shared" si="54"/>
        <v>312500.00000000122</v>
      </c>
      <c r="G326" s="16">
        <f t="shared" si="55"/>
        <v>86388888.888888493</v>
      </c>
      <c r="H326" s="16">
        <f t="shared" si="56"/>
        <v>13611111.111111604</v>
      </c>
      <c r="I326" s="16">
        <f t="shared" si="51"/>
        <v>372122.29673959414</v>
      </c>
      <c r="J326" s="16">
        <f t="shared" si="52"/>
        <v>49481.736989856319</v>
      </c>
      <c r="K326" s="17">
        <f t="shared" si="57"/>
        <v>421604.03372945043</v>
      </c>
      <c r="L326" s="16">
        <f t="shared" si="58"/>
        <v>80579427.500797063</v>
      </c>
      <c r="M326" s="16">
        <f t="shared" si="59"/>
        <v>19420572.499202926</v>
      </c>
      <c r="N326" s="16"/>
      <c r="O326" s="16">
        <f t="shared" si="53"/>
        <v>250000</v>
      </c>
      <c r="P326" s="16"/>
      <c r="Q326" s="16"/>
      <c r="R326" s="16"/>
    </row>
    <row r="327" spans="2:18" x14ac:dyDescent="0.4">
      <c r="B327">
        <v>312</v>
      </c>
      <c r="C327" s="15">
        <f t="shared" si="48"/>
        <v>53350</v>
      </c>
      <c r="D327" s="16">
        <f t="shared" si="49"/>
        <v>277777.77777777775</v>
      </c>
      <c r="E327" s="16">
        <f t="shared" si="50"/>
        <v>34027.777777779011</v>
      </c>
      <c r="F327" s="17">
        <f t="shared" si="54"/>
        <v>311805.55555555678</v>
      </c>
      <c r="G327" s="16">
        <f t="shared" si="55"/>
        <v>86666666.666666269</v>
      </c>
      <c r="H327" s="16">
        <f t="shared" si="56"/>
        <v>13333333.333333826</v>
      </c>
      <c r="I327" s="16">
        <f t="shared" si="51"/>
        <v>373052.60248144314</v>
      </c>
      <c r="J327" s="16">
        <f t="shared" si="52"/>
        <v>48551.431248007335</v>
      </c>
      <c r="K327" s="17">
        <f t="shared" si="57"/>
        <v>421604.03372945049</v>
      </c>
      <c r="L327" s="16">
        <f t="shared" si="58"/>
        <v>80952480.103278503</v>
      </c>
      <c r="M327" s="16">
        <f t="shared" si="59"/>
        <v>19047519.896721482</v>
      </c>
      <c r="N327" s="16"/>
      <c r="O327" s="16">
        <f t="shared" si="53"/>
        <v>250000</v>
      </c>
      <c r="P327" s="16"/>
      <c r="Q327" s="16"/>
      <c r="R327" s="16"/>
    </row>
    <row r="328" spans="2:18" x14ac:dyDescent="0.4">
      <c r="B328">
        <v>313</v>
      </c>
      <c r="C328" s="15">
        <f t="shared" si="48"/>
        <v>53381</v>
      </c>
      <c r="D328" s="16">
        <f t="shared" si="49"/>
        <v>277777.77777777775</v>
      </c>
      <c r="E328" s="16">
        <f t="shared" si="50"/>
        <v>33333.333333334565</v>
      </c>
      <c r="F328" s="17">
        <f t="shared" si="54"/>
        <v>311111.11111111229</v>
      </c>
      <c r="G328" s="16">
        <f t="shared" si="55"/>
        <v>86944444.444444045</v>
      </c>
      <c r="H328" s="16">
        <f t="shared" si="56"/>
        <v>13055555.555556048</v>
      </c>
      <c r="I328" s="16">
        <f t="shared" si="51"/>
        <v>373985.23398764676</v>
      </c>
      <c r="J328" s="16">
        <f t="shared" si="52"/>
        <v>47618.799741803727</v>
      </c>
      <c r="K328" s="17">
        <f t="shared" si="57"/>
        <v>421604.03372945049</v>
      </c>
      <c r="L328" s="16">
        <f t="shared" si="58"/>
        <v>81326465.337266147</v>
      </c>
      <c r="M328" s="16">
        <f t="shared" si="59"/>
        <v>18673534.662733834</v>
      </c>
      <c r="N328" s="16"/>
      <c r="O328" s="16">
        <f t="shared" si="53"/>
        <v>250000</v>
      </c>
      <c r="P328" s="16"/>
      <c r="Q328" s="16"/>
      <c r="R328" s="16"/>
    </row>
    <row r="329" spans="2:18" x14ac:dyDescent="0.4">
      <c r="B329">
        <v>314</v>
      </c>
      <c r="C329" s="15">
        <f t="shared" si="48"/>
        <v>53409</v>
      </c>
      <c r="D329" s="16">
        <f t="shared" si="49"/>
        <v>277777.77777777775</v>
      </c>
      <c r="E329" s="16">
        <f t="shared" si="50"/>
        <v>32638.88888889012</v>
      </c>
      <c r="F329" s="17">
        <f t="shared" si="54"/>
        <v>310416.66666666785</v>
      </c>
      <c r="G329" s="16">
        <f t="shared" si="55"/>
        <v>87222222.222221822</v>
      </c>
      <c r="H329" s="16">
        <f t="shared" si="56"/>
        <v>12777777.77777827</v>
      </c>
      <c r="I329" s="16">
        <f t="shared" si="51"/>
        <v>374920.19707261585</v>
      </c>
      <c r="J329" s="16">
        <f t="shared" si="52"/>
        <v>46683.836656834603</v>
      </c>
      <c r="K329" s="17">
        <f t="shared" si="57"/>
        <v>421604.03372945043</v>
      </c>
      <c r="L329" s="16">
        <f t="shared" si="58"/>
        <v>81701385.534338757</v>
      </c>
      <c r="M329" s="16">
        <f t="shared" si="59"/>
        <v>18298614.46566122</v>
      </c>
      <c r="N329" s="16"/>
      <c r="O329" s="16">
        <f t="shared" si="53"/>
        <v>250000</v>
      </c>
      <c r="P329" s="16"/>
      <c r="Q329" s="16"/>
      <c r="R329" s="16"/>
    </row>
    <row r="330" spans="2:18" x14ac:dyDescent="0.4">
      <c r="B330">
        <v>315</v>
      </c>
      <c r="C330" s="15">
        <f t="shared" si="48"/>
        <v>53440</v>
      </c>
      <c r="D330" s="16">
        <f t="shared" si="49"/>
        <v>277777.77777777775</v>
      </c>
      <c r="E330" s="16">
        <f t="shared" si="50"/>
        <v>31944.444444445675</v>
      </c>
      <c r="F330" s="17">
        <f t="shared" si="54"/>
        <v>309722.22222222341</v>
      </c>
      <c r="G330" s="16">
        <f t="shared" si="55"/>
        <v>87499999.999999598</v>
      </c>
      <c r="H330" s="16">
        <f t="shared" si="56"/>
        <v>12500000.000000492</v>
      </c>
      <c r="I330" s="16">
        <f t="shared" si="51"/>
        <v>375857.49756529741</v>
      </c>
      <c r="J330" s="16">
        <f t="shared" si="52"/>
        <v>45746.536164153069</v>
      </c>
      <c r="K330" s="17">
        <f t="shared" si="57"/>
        <v>421604.03372945049</v>
      </c>
      <c r="L330" s="16">
        <f t="shared" si="58"/>
        <v>82077243.031904057</v>
      </c>
      <c r="M330" s="16">
        <f t="shared" si="59"/>
        <v>17922756.968095921</v>
      </c>
      <c r="N330" s="16"/>
      <c r="O330" s="16">
        <f t="shared" si="53"/>
        <v>250000</v>
      </c>
      <c r="P330" s="16"/>
      <c r="Q330" s="16"/>
      <c r="R330" s="16"/>
    </row>
    <row r="331" spans="2:18" x14ac:dyDescent="0.4">
      <c r="B331">
        <v>316</v>
      </c>
      <c r="C331" s="15">
        <f t="shared" si="48"/>
        <v>53470</v>
      </c>
      <c r="D331" s="16">
        <f t="shared" si="49"/>
        <v>277777.77777777775</v>
      </c>
      <c r="E331" s="16">
        <f t="shared" si="50"/>
        <v>31250.00000000123</v>
      </c>
      <c r="F331" s="17">
        <f t="shared" si="54"/>
        <v>309027.77777777897</v>
      </c>
      <c r="G331" s="16">
        <f t="shared" si="55"/>
        <v>87777777.777777374</v>
      </c>
      <c r="H331" s="16">
        <f t="shared" si="56"/>
        <v>12222222.222222714</v>
      </c>
      <c r="I331" s="16">
        <f t="shared" si="51"/>
        <v>376797.14130921068</v>
      </c>
      <c r="J331" s="16">
        <f t="shared" si="52"/>
        <v>44806.892420239819</v>
      </c>
      <c r="K331" s="17">
        <f t="shared" si="57"/>
        <v>421604.03372945049</v>
      </c>
      <c r="L331" s="16">
        <f t="shared" si="58"/>
        <v>82454040.173213273</v>
      </c>
      <c r="M331" s="16">
        <f t="shared" si="59"/>
        <v>17545959.826786712</v>
      </c>
      <c r="N331" s="16"/>
      <c r="O331" s="16">
        <f t="shared" si="53"/>
        <v>250000</v>
      </c>
      <c r="P331" s="16"/>
      <c r="Q331" s="16"/>
      <c r="R331" s="16"/>
    </row>
    <row r="332" spans="2:18" x14ac:dyDescent="0.4">
      <c r="B332">
        <v>317</v>
      </c>
      <c r="C332" s="15">
        <f t="shared" si="48"/>
        <v>53501</v>
      </c>
      <c r="D332" s="16">
        <f t="shared" si="49"/>
        <v>277777.77777777775</v>
      </c>
      <c r="E332" s="16">
        <f t="shared" si="50"/>
        <v>30555.555555556784</v>
      </c>
      <c r="F332" s="17">
        <f t="shared" si="54"/>
        <v>308333.33333333454</v>
      </c>
      <c r="G332" s="16">
        <f t="shared" si="55"/>
        <v>88055555.55555515</v>
      </c>
      <c r="H332" s="16">
        <f t="shared" si="56"/>
        <v>11944444.444444936</v>
      </c>
      <c r="I332" s="16">
        <f t="shared" si="51"/>
        <v>377739.13416248374</v>
      </c>
      <c r="J332" s="16">
        <f t="shared" si="52"/>
        <v>43864.899566966793</v>
      </c>
      <c r="K332" s="17">
        <f t="shared" si="57"/>
        <v>421604.03372945054</v>
      </c>
      <c r="L332" s="16">
        <f t="shared" si="58"/>
        <v>82831779.307375759</v>
      </c>
      <c r="M332" s="16">
        <f t="shared" si="59"/>
        <v>17168220.692624226</v>
      </c>
      <c r="N332" s="16"/>
      <c r="O332" s="16">
        <f t="shared" si="53"/>
        <v>250000</v>
      </c>
      <c r="P332" s="16"/>
      <c r="Q332" s="16"/>
      <c r="R332" s="16"/>
    </row>
    <row r="333" spans="2:18" x14ac:dyDescent="0.4">
      <c r="B333">
        <v>318</v>
      </c>
      <c r="C333" s="15">
        <f t="shared" si="48"/>
        <v>53531</v>
      </c>
      <c r="D333" s="16">
        <f t="shared" si="49"/>
        <v>277777.77777777775</v>
      </c>
      <c r="E333" s="16">
        <f t="shared" si="50"/>
        <v>29861.111111112339</v>
      </c>
      <c r="F333" s="17">
        <f t="shared" si="54"/>
        <v>307638.8888888901</v>
      </c>
      <c r="G333" s="16">
        <f t="shared" si="55"/>
        <v>88333333.333332926</v>
      </c>
      <c r="H333" s="16">
        <f t="shared" si="56"/>
        <v>11666666.666667158</v>
      </c>
      <c r="I333" s="16">
        <f t="shared" si="51"/>
        <v>378683.48199788987</v>
      </c>
      <c r="J333" s="16">
        <f t="shared" si="52"/>
        <v>42920.551731560583</v>
      </c>
      <c r="K333" s="17">
        <f t="shared" si="57"/>
        <v>421604.03372945043</v>
      </c>
      <c r="L333" s="16">
        <f t="shared" si="58"/>
        <v>83210462.789373651</v>
      </c>
      <c r="M333" s="16">
        <f t="shared" si="59"/>
        <v>16789537.210626338</v>
      </c>
      <c r="N333" s="16"/>
      <c r="O333" s="16">
        <f t="shared" si="53"/>
        <v>250000</v>
      </c>
      <c r="P333" s="16"/>
      <c r="Q333" s="16"/>
      <c r="R333" s="16"/>
    </row>
    <row r="334" spans="2:18" x14ac:dyDescent="0.4">
      <c r="B334">
        <v>319</v>
      </c>
      <c r="C334" s="15">
        <f t="shared" si="48"/>
        <v>53562</v>
      </c>
      <c r="D334" s="16">
        <f t="shared" si="49"/>
        <v>277777.77777777775</v>
      </c>
      <c r="E334" s="16">
        <f t="shared" si="50"/>
        <v>29166.666666667894</v>
      </c>
      <c r="F334" s="17">
        <f t="shared" si="54"/>
        <v>306944.44444444566</v>
      </c>
      <c r="G334" s="16">
        <f t="shared" si="55"/>
        <v>88611111.111110702</v>
      </c>
      <c r="H334" s="16">
        <f t="shared" si="56"/>
        <v>11388888.88888938</v>
      </c>
      <c r="I334" s="16">
        <f t="shared" si="51"/>
        <v>379630.19070288457</v>
      </c>
      <c r="J334" s="16">
        <f t="shared" si="52"/>
        <v>41973.843026565854</v>
      </c>
      <c r="K334" s="17">
        <f t="shared" si="57"/>
        <v>421604.03372945043</v>
      </c>
      <c r="L334" s="16">
        <f t="shared" si="58"/>
        <v>83590092.980076537</v>
      </c>
      <c r="M334" s="16">
        <f t="shared" si="59"/>
        <v>16409907.019923452</v>
      </c>
      <c r="N334" s="16"/>
      <c r="O334" s="16">
        <f t="shared" si="53"/>
        <v>250000</v>
      </c>
      <c r="P334" s="16"/>
      <c r="Q334" s="16"/>
      <c r="R334" s="16"/>
    </row>
    <row r="335" spans="2:18" x14ac:dyDescent="0.4">
      <c r="B335">
        <v>320</v>
      </c>
      <c r="C335" s="15">
        <f t="shared" ref="C335:C375" si="60">EDATE($C$7,B335)</f>
        <v>53593</v>
      </c>
      <c r="D335" s="16">
        <f t="shared" si="49"/>
        <v>277777.77777777775</v>
      </c>
      <c r="E335" s="16">
        <f t="shared" si="50"/>
        <v>28472.222222223449</v>
      </c>
      <c r="F335" s="17">
        <f t="shared" si="54"/>
        <v>306250.00000000122</v>
      </c>
      <c r="G335" s="16">
        <f t="shared" si="55"/>
        <v>88888888.888888478</v>
      </c>
      <c r="H335" s="16">
        <f t="shared" si="56"/>
        <v>11111111.111111602</v>
      </c>
      <c r="I335" s="16">
        <f t="shared" si="51"/>
        <v>380579.26617964188</v>
      </c>
      <c r="J335" s="16">
        <f t="shared" si="52"/>
        <v>41024.767549808654</v>
      </c>
      <c r="K335" s="17">
        <f t="shared" si="57"/>
        <v>421604.03372945054</v>
      </c>
      <c r="L335" s="16">
        <f t="shared" si="58"/>
        <v>83970672.246256173</v>
      </c>
      <c r="M335" s="16">
        <f t="shared" si="59"/>
        <v>16029327.753743811</v>
      </c>
      <c r="N335" s="16"/>
      <c r="O335" s="16">
        <f t="shared" si="53"/>
        <v>250000</v>
      </c>
      <c r="P335" s="16"/>
      <c r="Q335" s="16"/>
      <c r="R335" s="16"/>
    </row>
    <row r="336" spans="2:18" x14ac:dyDescent="0.4">
      <c r="B336">
        <v>321</v>
      </c>
      <c r="C336" s="15">
        <f t="shared" si="60"/>
        <v>53623</v>
      </c>
      <c r="D336" s="16">
        <f t="shared" ref="D336:D375" si="61">$H$15/$C$6</f>
        <v>277777.77777777775</v>
      </c>
      <c r="E336" s="16">
        <f t="shared" ref="E336:E375" si="62">H335*$C$4</f>
        <v>27777.777777779003</v>
      </c>
      <c r="F336" s="17">
        <f t="shared" si="54"/>
        <v>305555.55555555678</v>
      </c>
      <c r="G336" s="16">
        <f t="shared" si="55"/>
        <v>89166666.666666254</v>
      </c>
      <c r="H336" s="16">
        <f t="shared" si="56"/>
        <v>10833333.333333824</v>
      </c>
      <c r="I336" s="16">
        <f t="shared" ref="I336:I375" si="63">-PPMT($C$4,$B336,$C$6,$C$2)</f>
        <v>381530.71434509091</v>
      </c>
      <c r="J336" s="16">
        <f t="shared" ref="J336:J375" si="64">-IPMT($C$4,$B336,$C$6,$C$2)</f>
        <v>40073.319384359544</v>
      </c>
      <c r="K336" s="17">
        <f t="shared" si="57"/>
        <v>421604.03372945043</v>
      </c>
      <c r="L336" s="16">
        <f t="shared" si="58"/>
        <v>84352202.96060127</v>
      </c>
      <c r="M336" s="16">
        <f t="shared" si="59"/>
        <v>15647797.03939872</v>
      </c>
      <c r="N336" s="16"/>
      <c r="O336" s="16">
        <f t="shared" ref="O336:O375" si="65">$C$2*$C$4</f>
        <v>250000</v>
      </c>
      <c r="P336" s="16"/>
      <c r="Q336" s="16"/>
      <c r="R336" s="16"/>
    </row>
    <row r="337" spans="2:18" x14ac:dyDescent="0.4">
      <c r="B337">
        <v>322</v>
      </c>
      <c r="C337" s="15">
        <f t="shared" si="60"/>
        <v>53654</v>
      </c>
      <c r="D337" s="16">
        <f t="shared" si="61"/>
        <v>277777.77777777775</v>
      </c>
      <c r="E337" s="16">
        <f t="shared" si="62"/>
        <v>27083.333333334562</v>
      </c>
      <c r="F337" s="17">
        <f t="shared" ref="F337:F375" si="66">D337+E337</f>
        <v>304861.11111111229</v>
      </c>
      <c r="G337" s="16">
        <f t="shared" ref="G337:G375" si="67">D337+G336</f>
        <v>89444444.444444031</v>
      </c>
      <c r="H337" s="16">
        <f t="shared" ref="H337:H375" si="68">H336-D337</f>
        <v>10555555.555556046</v>
      </c>
      <c r="I337" s="16">
        <f t="shared" si="63"/>
        <v>382484.54113095364</v>
      </c>
      <c r="J337" s="16">
        <f t="shared" si="64"/>
        <v>39119.492598496814</v>
      </c>
      <c r="K337" s="17">
        <f t="shared" si="57"/>
        <v>421604.03372945043</v>
      </c>
      <c r="L337" s="16">
        <f t="shared" si="58"/>
        <v>84734687.50173223</v>
      </c>
      <c r="M337" s="16">
        <f t="shared" si="59"/>
        <v>15265312.498267766</v>
      </c>
      <c r="N337" s="16"/>
      <c r="O337" s="16">
        <f t="shared" si="65"/>
        <v>250000</v>
      </c>
      <c r="P337" s="16"/>
      <c r="Q337" s="16"/>
      <c r="R337" s="16"/>
    </row>
    <row r="338" spans="2:18" x14ac:dyDescent="0.4">
      <c r="B338">
        <v>323</v>
      </c>
      <c r="C338" s="15">
        <f t="shared" si="60"/>
        <v>53684</v>
      </c>
      <c r="D338" s="16">
        <f t="shared" si="61"/>
        <v>277777.77777777775</v>
      </c>
      <c r="E338" s="16">
        <f t="shared" si="62"/>
        <v>26388.888888890117</v>
      </c>
      <c r="F338" s="17">
        <f t="shared" si="66"/>
        <v>304166.66666666785</v>
      </c>
      <c r="G338" s="16">
        <f t="shared" si="67"/>
        <v>89722222.222221807</v>
      </c>
      <c r="H338" s="16">
        <f t="shared" si="68"/>
        <v>10277777.777778268</v>
      </c>
      <c r="I338" s="16">
        <f t="shared" si="63"/>
        <v>383440.75248378108</v>
      </c>
      <c r="J338" s="16">
        <f t="shared" si="64"/>
        <v>38163.281245669437</v>
      </c>
      <c r="K338" s="17">
        <f t="shared" ref="K338:K375" si="69">I338+J338</f>
        <v>421604.03372945054</v>
      </c>
      <c r="L338" s="16">
        <f t="shared" ref="L338:L375" si="70">I338+L337</f>
        <v>85118128.254216015</v>
      </c>
      <c r="M338" s="16">
        <f t="shared" ref="M338:M375" si="71">M337-I338</f>
        <v>14881871.745783985</v>
      </c>
      <c r="N338" s="16"/>
      <c r="O338" s="16">
        <f t="shared" si="65"/>
        <v>250000</v>
      </c>
      <c r="P338" s="16"/>
      <c r="Q338" s="16"/>
      <c r="R338" s="16"/>
    </row>
    <row r="339" spans="2:18" x14ac:dyDescent="0.4">
      <c r="B339">
        <v>324</v>
      </c>
      <c r="C339" s="15">
        <f t="shared" si="60"/>
        <v>53715</v>
      </c>
      <c r="D339" s="16">
        <f t="shared" si="61"/>
        <v>277777.77777777775</v>
      </c>
      <c r="E339" s="16">
        <f t="shared" si="62"/>
        <v>25694.444444445671</v>
      </c>
      <c r="F339" s="17">
        <f t="shared" si="66"/>
        <v>303472.22222222341</v>
      </c>
      <c r="G339" s="16">
        <f t="shared" si="67"/>
        <v>89999999.999999583</v>
      </c>
      <c r="H339" s="16">
        <f t="shared" si="68"/>
        <v>10000000.00000049</v>
      </c>
      <c r="I339" s="16">
        <f t="shared" si="63"/>
        <v>384399.35436499043</v>
      </c>
      <c r="J339" s="16">
        <f t="shared" si="64"/>
        <v>37204.679364459982</v>
      </c>
      <c r="K339" s="17">
        <f t="shared" si="69"/>
        <v>421604.03372945043</v>
      </c>
      <c r="L339" s="16">
        <f t="shared" si="70"/>
        <v>85502527.608581007</v>
      </c>
      <c r="M339" s="16">
        <f t="shared" si="71"/>
        <v>14497472.391418993</v>
      </c>
      <c r="N339" s="16"/>
      <c r="O339" s="16">
        <f t="shared" si="65"/>
        <v>250000</v>
      </c>
      <c r="P339" s="16"/>
      <c r="Q339" s="16"/>
      <c r="R339" s="16"/>
    </row>
    <row r="340" spans="2:18" x14ac:dyDescent="0.4">
      <c r="B340">
        <v>325</v>
      </c>
      <c r="C340" s="15">
        <f t="shared" si="60"/>
        <v>53746</v>
      </c>
      <c r="D340" s="16">
        <f t="shared" si="61"/>
        <v>277777.77777777775</v>
      </c>
      <c r="E340" s="16">
        <f t="shared" si="62"/>
        <v>25000.000000001226</v>
      </c>
      <c r="F340" s="17">
        <f t="shared" si="66"/>
        <v>302777.77777777897</v>
      </c>
      <c r="G340" s="16">
        <f t="shared" si="67"/>
        <v>90277777.777777359</v>
      </c>
      <c r="H340" s="16">
        <f t="shared" si="68"/>
        <v>9722222.2222227119</v>
      </c>
      <c r="I340" s="16">
        <f t="shared" si="63"/>
        <v>385360.352750903</v>
      </c>
      <c r="J340" s="16">
        <f t="shared" si="64"/>
        <v>36243.680978547505</v>
      </c>
      <c r="K340" s="17">
        <f t="shared" si="69"/>
        <v>421604.03372945049</v>
      </c>
      <c r="L340" s="16">
        <f t="shared" si="70"/>
        <v>85887887.961331904</v>
      </c>
      <c r="M340" s="16">
        <f t="shared" si="71"/>
        <v>14112112.03866809</v>
      </c>
      <c r="N340" s="16"/>
      <c r="O340" s="16">
        <f t="shared" si="65"/>
        <v>250000</v>
      </c>
      <c r="P340" s="16"/>
      <c r="Q340" s="16"/>
      <c r="R340" s="16"/>
    </row>
    <row r="341" spans="2:18" x14ac:dyDescent="0.4">
      <c r="B341">
        <v>326</v>
      </c>
      <c r="C341" s="15">
        <f t="shared" si="60"/>
        <v>53774</v>
      </c>
      <c r="D341" s="16">
        <f t="shared" si="61"/>
        <v>277777.77777777775</v>
      </c>
      <c r="E341" s="16">
        <f t="shared" si="62"/>
        <v>24305.555555556781</v>
      </c>
      <c r="F341" s="17">
        <f t="shared" si="66"/>
        <v>302083.33333333454</v>
      </c>
      <c r="G341" s="16">
        <f t="shared" si="67"/>
        <v>90555555.555555135</v>
      </c>
      <c r="H341" s="16">
        <f t="shared" si="68"/>
        <v>9444444.4444449339</v>
      </c>
      <c r="I341" s="16">
        <f t="shared" si="63"/>
        <v>386323.75363278022</v>
      </c>
      <c r="J341" s="16">
        <f t="shared" si="64"/>
        <v>35280.280096670249</v>
      </c>
      <c r="K341" s="17">
        <f t="shared" si="69"/>
        <v>421604.03372945049</v>
      </c>
      <c r="L341" s="16">
        <f t="shared" si="70"/>
        <v>86274211.714964688</v>
      </c>
      <c r="M341" s="16">
        <f t="shared" si="71"/>
        <v>13725788.28503531</v>
      </c>
      <c r="N341" s="16"/>
      <c r="O341" s="16">
        <f t="shared" si="65"/>
        <v>250000</v>
      </c>
      <c r="P341" s="16"/>
      <c r="Q341" s="16"/>
      <c r="R341" s="16"/>
    </row>
    <row r="342" spans="2:18" x14ac:dyDescent="0.4">
      <c r="B342">
        <v>327</v>
      </c>
      <c r="C342" s="15">
        <f t="shared" si="60"/>
        <v>53805</v>
      </c>
      <c r="D342" s="16">
        <f t="shared" si="61"/>
        <v>277777.77777777775</v>
      </c>
      <c r="E342" s="16">
        <f t="shared" si="62"/>
        <v>23611.111111112335</v>
      </c>
      <c r="F342" s="17">
        <f t="shared" si="66"/>
        <v>301388.8888888901</v>
      </c>
      <c r="G342" s="16">
        <f t="shared" si="67"/>
        <v>90833333.333332911</v>
      </c>
      <c r="H342" s="16">
        <f t="shared" si="68"/>
        <v>9166666.6666671559</v>
      </c>
      <c r="I342" s="16">
        <f t="shared" si="63"/>
        <v>387289.5630168622</v>
      </c>
      <c r="J342" s="16">
        <f t="shared" si="64"/>
        <v>34314.4707125883</v>
      </c>
      <c r="K342" s="17">
        <f t="shared" si="69"/>
        <v>421604.03372945049</v>
      </c>
      <c r="L342" s="16">
        <f t="shared" si="70"/>
        <v>86661501.27798155</v>
      </c>
      <c r="M342" s="16">
        <f t="shared" si="71"/>
        <v>13338498.722018449</v>
      </c>
      <c r="N342" s="16"/>
      <c r="O342" s="16">
        <f t="shared" si="65"/>
        <v>250000</v>
      </c>
      <c r="P342" s="16"/>
      <c r="Q342" s="16"/>
      <c r="R342" s="16"/>
    </row>
    <row r="343" spans="2:18" x14ac:dyDescent="0.4">
      <c r="B343">
        <v>328</v>
      </c>
      <c r="C343" s="15">
        <f t="shared" si="60"/>
        <v>53835</v>
      </c>
      <c r="D343" s="16">
        <f t="shared" si="61"/>
        <v>277777.77777777775</v>
      </c>
      <c r="E343" s="16">
        <f t="shared" si="62"/>
        <v>22916.66666666789</v>
      </c>
      <c r="F343" s="17">
        <f t="shared" si="66"/>
        <v>300694.44444444566</v>
      </c>
      <c r="G343" s="16">
        <f t="shared" si="67"/>
        <v>91111111.111110687</v>
      </c>
      <c r="H343" s="16">
        <f t="shared" si="68"/>
        <v>8888888.8888893779</v>
      </c>
      <c r="I343" s="16">
        <f t="shared" si="63"/>
        <v>388257.78692440438</v>
      </c>
      <c r="J343" s="16">
        <f t="shared" si="64"/>
        <v>33346.246805046139</v>
      </c>
      <c r="K343" s="17">
        <f t="shared" si="69"/>
        <v>421604.03372945054</v>
      </c>
      <c r="L343" s="16">
        <f t="shared" si="70"/>
        <v>87049759.064905956</v>
      </c>
      <c r="M343" s="16">
        <f t="shared" si="71"/>
        <v>12950240.935094044</v>
      </c>
      <c r="N343" s="16"/>
      <c r="O343" s="16">
        <f t="shared" si="65"/>
        <v>250000</v>
      </c>
      <c r="P343" s="16"/>
      <c r="Q343" s="16"/>
      <c r="R343" s="16"/>
    </row>
    <row r="344" spans="2:18" x14ac:dyDescent="0.4">
      <c r="B344">
        <v>329</v>
      </c>
      <c r="C344" s="15">
        <f t="shared" si="60"/>
        <v>53866</v>
      </c>
      <c r="D344" s="16">
        <f t="shared" si="61"/>
        <v>277777.77777777775</v>
      </c>
      <c r="E344" s="16">
        <f t="shared" si="62"/>
        <v>22222.222222223445</v>
      </c>
      <c r="F344" s="17">
        <f t="shared" si="66"/>
        <v>300000.00000000122</v>
      </c>
      <c r="G344" s="16">
        <f t="shared" si="67"/>
        <v>91388888.888888463</v>
      </c>
      <c r="H344" s="16">
        <f t="shared" si="68"/>
        <v>8611111.1111116</v>
      </c>
      <c r="I344" s="16">
        <f t="shared" si="63"/>
        <v>389228.43139171536</v>
      </c>
      <c r="J344" s="16">
        <f t="shared" si="64"/>
        <v>32375.602337735127</v>
      </c>
      <c r="K344" s="17">
        <f t="shared" si="69"/>
        <v>421604.03372945049</v>
      </c>
      <c r="L344" s="16">
        <f t="shared" si="70"/>
        <v>87438987.496297672</v>
      </c>
      <c r="M344" s="16">
        <f t="shared" si="71"/>
        <v>12561012.503702328</v>
      </c>
      <c r="N344" s="16"/>
      <c r="O344" s="16">
        <f t="shared" si="65"/>
        <v>250000</v>
      </c>
      <c r="P344" s="16"/>
      <c r="Q344" s="16"/>
      <c r="R344" s="16"/>
    </row>
    <row r="345" spans="2:18" x14ac:dyDescent="0.4">
      <c r="B345">
        <v>330</v>
      </c>
      <c r="C345" s="15">
        <f t="shared" si="60"/>
        <v>53896</v>
      </c>
      <c r="D345" s="16">
        <f t="shared" si="61"/>
        <v>277777.77777777775</v>
      </c>
      <c r="E345" s="16">
        <f t="shared" si="62"/>
        <v>21527.777777779</v>
      </c>
      <c r="F345" s="17">
        <f t="shared" si="66"/>
        <v>299305.55555555673</v>
      </c>
      <c r="G345" s="16">
        <f t="shared" si="67"/>
        <v>91666666.66666624</v>
      </c>
      <c r="H345" s="16">
        <f t="shared" si="68"/>
        <v>8333333.333333822</v>
      </c>
      <c r="I345" s="16">
        <f t="shared" si="63"/>
        <v>390201.50247019465</v>
      </c>
      <c r="J345" s="16">
        <f t="shared" si="64"/>
        <v>31402.531259255844</v>
      </c>
      <c r="K345" s="17">
        <f t="shared" si="69"/>
        <v>421604.03372945049</v>
      </c>
      <c r="L345" s="16">
        <f t="shared" si="70"/>
        <v>87829188.998767868</v>
      </c>
      <c r="M345" s="16">
        <f t="shared" si="71"/>
        <v>12170811.001232132</v>
      </c>
      <c r="N345" s="16"/>
      <c r="O345" s="16">
        <f t="shared" si="65"/>
        <v>250000</v>
      </c>
      <c r="P345" s="16"/>
      <c r="Q345" s="16"/>
      <c r="R345" s="16"/>
    </row>
    <row r="346" spans="2:18" x14ac:dyDescent="0.4">
      <c r="B346">
        <v>331</v>
      </c>
      <c r="C346" s="15">
        <f t="shared" si="60"/>
        <v>53927</v>
      </c>
      <c r="D346" s="16">
        <f t="shared" si="61"/>
        <v>277777.77777777775</v>
      </c>
      <c r="E346" s="16">
        <f t="shared" si="62"/>
        <v>20833.333333334554</v>
      </c>
      <c r="F346" s="17">
        <f t="shared" si="66"/>
        <v>298611.11111111229</v>
      </c>
      <c r="G346" s="16">
        <f t="shared" si="67"/>
        <v>91944444.444444016</v>
      </c>
      <c r="H346" s="16">
        <f t="shared" si="68"/>
        <v>8055555.555556044</v>
      </c>
      <c r="I346" s="16">
        <f t="shared" si="63"/>
        <v>391177.00622637011</v>
      </c>
      <c r="J346" s="16">
        <f t="shared" si="64"/>
        <v>30427.02750308035</v>
      </c>
      <c r="K346" s="17">
        <f t="shared" si="69"/>
        <v>421604.03372945049</v>
      </c>
      <c r="L346" s="16">
        <f t="shared" si="70"/>
        <v>88220366.004994243</v>
      </c>
      <c r="M346" s="16">
        <f t="shared" si="71"/>
        <v>11779633.995005762</v>
      </c>
      <c r="N346" s="16"/>
      <c r="O346" s="16">
        <f t="shared" si="65"/>
        <v>250000</v>
      </c>
      <c r="P346" s="16"/>
      <c r="Q346" s="16"/>
      <c r="R346" s="16"/>
    </row>
    <row r="347" spans="2:18" x14ac:dyDescent="0.4">
      <c r="B347">
        <v>332</v>
      </c>
      <c r="C347" s="15">
        <f t="shared" si="60"/>
        <v>53958</v>
      </c>
      <c r="D347" s="16">
        <f t="shared" si="61"/>
        <v>277777.77777777775</v>
      </c>
      <c r="E347" s="16">
        <f t="shared" si="62"/>
        <v>20138.888888890109</v>
      </c>
      <c r="F347" s="17">
        <f t="shared" si="66"/>
        <v>297916.66666666785</v>
      </c>
      <c r="G347" s="16">
        <f t="shared" si="67"/>
        <v>92222222.222221792</v>
      </c>
      <c r="H347" s="16">
        <f t="shared" si="68"/>
        <v>7777777.777778266</v>
      </c>
      <c r="I347" s="16">
        <f t="shared" si="63"/>
        <v>392154.94874193601</v>
      </c>
      <c r="J347" s="16">
        <f t="shared" si="64"/>
        <v>29449.08498751443</v>
      </c>
      <c r="K347" s="17">
        <f t="shared" si="69"/>
        <v>421604.03372945043</v>
      </c>
      <c r="L347" s="16">
        <f t="shared" si="70"/>
        <v>88612520.953736186</v>
      </c>
      <c r="M347" s="16">
        <f t="shared" si="71"/>
        <v>11387479.046263827</v>
      </c>
      <c r="N347" s="16"/>
      <c r="O347" s="16">
        <f t="shared" si="65"/>
        <v>250000</v>
      </c>
      <c r="P347" s="16"/>
      <c r="Q347" s="16"/>
      <c r="R347" s="16"/>
    </row>
    <row r="348" spans="2:18" x14ac:dyDescent="0.4">
      <c r="B348">
        <v>333</v>
      </c>
      <c r="C348" s="15">
        <f t="shared" si="60"/>
        <v>53988</v>
      </c>
      <c r="D348" s="16">
        <f t="shared" si="61"/>
        <v>277777.77777777775</v>
      </c>
      <c r="E348" s="16">
        <f t="shared" si="62"/>
        <v>19444.444444445664</v>
      </c>
      <c r="F348" s="17">
        <f t="shared" si="66"/>
        <v>297222.22222222341</v>
      </c>
      <c r="G348" s="16">
        <f t="shared" si="67"/>
        <v>92499999.999999568</v>
      </c>
      <c r="H348" s="16">
        <f t="shared" si="68"/>
        <v>7500000.000000488</v>
      </c>
      <c r="I348" s="16">
        <f t="shared" si="63"/>
        <v>393135.33611379087</v>
      </c>
      <c r="J348" s="16">
        <f t="shared" si="64"/>
        <v>28468.697615659588</v>
      </c>
      <c r="K348" s="17">
        <f t="shared" si="69"/>
        <v>421604.03372945043</v>
      </c>
      <c r="L348" s="16">
        <f t="shared" si="70"/>
        <v>89005656.289849982</v>
      </c>
      <c r="M348" s="16">
        <f t="shared" si="71"/>
        <v>10994343.710150037</v>
      </c>
      <c r="N348" s="16"/>
      <c r="O348" s="16">
        <f t="shared" si="65"/>
        <v>250000</v>
      </c>
      <c r="P348" s="16"/>
      <c r="Q348" s="16"/>
      <c r="R348" s="16"/>
    </row>
    <row r="349" spans="2:18" x14ac:dyDescent="0.4">
      <c r="B349">
        <v>334</v>
      </c>
      <c r="C349" s="15">
        <f t="shared" si="60"/>
        <v>54019</v>
      </c>
      <c r="D349" s="16">
        <f t="shared" si="61"/>
        <v>277777.77777777775</v>
      </c>
      <c r="E349" s="16">
        <f t="shared" si="62"/>
        <v>18750.000000001219</v>
      </c>
      <c r="F349" s="17">
        <f t="shared" si="66"/>
        <v>296527.77777777897</v>
      </c>
      <c r="G349" s="16">
        <f t="shared" si="67"/>
        <v>92777777.777777344</v>
      </c>
      <c r="H349" s="16">
        <f t="shared" si="68"/>
        <v>7222222.22222271</v>
      </c>
      <c r="I349" s="16">
        <f t="shared" si="63"/>
        <v>394118.1744540754</v>
      </c>
      <c r="J349" s="16">
        <f t="shared" si="64"/>
        <v>27485.859275375115</v>
      </c>
      <c r="K349" s="17">
        <f t="shared" si="69"/>
        <v>421604.03372945054</v>
      </c>
      <c r="L349" s="16">
        <f t="shared" si="70"/>
        <v>89399774.46430406</v>
      </c>
      <c r="M349" s="16">
        <f t="shared" si="71"/>
        <v>10600225.535695961</v>
      </c>
      <c r="N349" s="16"/>
      <c r="O349" s="16">
        <f t="shared" si="65"/>
        <v>250000</v>
      </c>
      <c r="P349" s="16"/>
      <c r="Q349" s="16"/>
      <c r="R349" s="16"/>
    </row>
    <row r="350" spans="2:18" x14ac:dyDescent="0.4">
      <c r="B350">
        <v>335</v>
      </c>
      <c r="C350" s="15">
        <f t="shared" si="60"/>
        <v>54049</v>
      </c>
      <c r="D350" s="16">
        <f t="shared" si="61"/>
        <v>277777.77777777775</v>
      </c>
      <c r="E350" s="16">
        <f t="shared" si="62"/>
        <v>18055.555555556777</v>
      </c>
      <c r="F350" s="17">
        <f t="shared" si="66"/>
        <v>295833.33333333454</v>
      </c>
      <c r="G350" s="16">
        <f t="shared" si="67"/>
        <v>93055555.55555512</v>
      </c>
      <c r="H350" s="16">
        <f t="shared" si="68"/>
        <v>6944444.444444932</v>
      </c>
      <c r="I350" s="16">
        <f t="shared" si="63"/>
        <v>395103.46989021054</v>
      </c>
      <c r="J350" s="16">
        <f t="shared" si="64"/>
        <v>26500.563839239927</v>
      </c>
      <c r="K350" s="17">
        <f t="shared" si="69"/>
        <v>421604.03372945049</v>
      </c>
      <c r="L350" s="16">
        <f t="shared" si="70"/>
        <v>89794877.934194267</v>
      </c>
      <c r="M350" s="16">
        <f t="shared" si="71"/>
        <v>10205122.06580575</v>
      </c>
      <c r="N350" s="16"/>
      <c r="O350" s="16">
        <f t="shared" si="65"/>
        <v>250000</v>
      </c>
      <c r="P350" s="16"/>
      <c r="Q350" s="16"/>
      <c r="R350" s="16"/>
    </row>
    <row r="351" spans="2:18" x14ac:dyDescent="0.4">
      <c r="B351">
        <v>336</v>
      </c>
      <c r="C351" s="15">
        <f t="shared" si="60"/>
        <v>54080</v>
      </c>
      <c r="D351" s="16">
        <f t="shared" si="61"/>
        <v>277777.77777777775</v>
      </c>
      <c r="E351" s="16">
        <f t="shared" si="62"/>
        <v>17361.111111112332</v>
      </c>
      <c r="F351" s="17">
        <f t="shared" si="66"/>
        <v>295138.8888888901</v>
      </c>
      <c r="G351" s="16">
        <f t="shared" si="67"/>
        <v>93333333.333332896</v>
      </c>
      <c r="H351" s="16">
        <f t="shared" si="68"/>
        <v>6666666.6666671541</v>
      </c>
      <c r="I351" s="16">
        <f t="shared" si="63"/>
        <v>396091.22856493609</v>
      </c>
      <c r="J351" s="16">
        <f t="shared" si="64"/>
        <v>25512.805164514401</v>
      </c>
      <c r="K351" s="17">
        <f t="shared" si="69"/>
        <v>421604.03372945049</v>
      </c>
      <c r="L351" s="16">
        <f t="shared" si="70"/>
        <v>90190969.1627592</v>
      </c>
      <c r="M351" s="16">
        <f t="shared" si="71"/>
        <v>9809030.8372408133</v>
      </c>
      <c r="N351" s="16"/>
      <c r="O351" s="16">
        <f t="shared" si="65"/>
        <v>250000</v>
      </c>
      <c r="P351" s="16"/>
      <c r="Q351" s="16"/>
      <c r="R351" s="16"/>
    </row>
    <row r="352" spans="2:18" x14ac:dyDescent="0.4">
      <c r="B352">
        <v>337</v>
      </c>
      <c r="C352" s="15">
        <f t="shared" si="60"/>
        <v>54111</v>
      </c>
      <c r="D352" s="16">
        <f t="shared" si="61"/>
        <v>277777.77777777775</v>
      </c>
      <c r="E352" s="16">
        <f t="shared" si="62"/>
        <v>16666.666666667887</v>
      </c>
      <c r="F352" s="17">
        <f t="shared" si="66"/>
        <v>294444.44444444566</v>
      </c>
      <c r="G352" s="16">
        <f t="shared" si="67"/>
        <v>93611111.111110672</v>
      </c>
      <c r="H352" s="16">
        <f t="shared" si="68"/>
        <v>6388888.8888893761</v>
      </c>
      <c r="I352" s="16">
        <f t="shared" si="63"/>
        <v>397081.45663634845</v>
      </c>
      <c r="J352" s="16">
        <f t="shared" si="64"/>
        <v>24522.577093102056</v>
      </c>
      <c r="K352" s="17">
        <f t="shared" si="69"/>
        <v>421604.03372945049</v>
      </c>
      <c r="L352" s="16">
        <f t="shared" si="70"/>
        <v>90588050.619395554</v>
      </c>
      <c r="M352" s="16">
        <f t="shared" si="71"/>
        <v>9411949.3806044646</v>
      </c>
      <c r="N352" s="16"/>
      <c r="O352" s="16">
        <f t="shared" si="65"/>
        <v>250000</v>
      </c>
      <c r="P352" s="16"/>
      <c r="Q352" s="16"/>
      <c r="R352" s="16"/>
    </row>
    <row r="353" spans="2:18" x14ac:dyDescent="0.4">
      <c r="B353">
        <v>338</v>
      </c>
      <c r="C353" s="15">
        <f t="shared" si="60"/>
        <v>54140</v>
      </c>
      <c r="D353" s="16">
        <f t="shared" si="61"/>
        <v>277777.77777777775</v>
      </c>
      <c r="E353" s="16">
        <f t="shared" si="62"/>
        <v>15972.222222223441</v>
      </c>
      <c r="F353" s="17">
        <f t="shared" si="66"/>
        <v>293750.00000000116</v>
      </c>
      <c r="G353" s="16">
        <f t="shared" si="67"/>
        <v>93888888.888888448</v>
      </c>
      <c r="H353" s="16">
        <f t="shared" si="68"/>
        <v>6111111.1111115981</v>
      </c>
      <c r="I353" s="16">
        <f t="shared" si="63"/>
        <v>398074.16027793929</v>
      </c>
      <c r="J353" s="16">
        <f t="shared" si="64"/>
        <v>23529.87345151119</v>
      </c>
      <c r="K353" s="17">
        <f t="shared" si="69"/>
        <v>421604.03372945049</v>
      </c>
      <c r="L353" s="16">
        <f t="shared" si="70"/>
        <v>90986124.779673487</v>
      </c>
      <c r="M353" s="16">
        <f t="shared" si="71"/>
        <v>9013875.2203265261</v>
      </c>
      <c r="N353" s="16"/>
      <c r="O353" s="16">
        <f t="shared" si="65"/>
        <v>250000</v>
      </c>
      <c r="P353" s="16"/>
      <c r="Q353" s="16"/>
      <c r="R353" s="16"/>
    </row>
    <row r="354" spans="2:18" x14ac:dyDescent="0.4">
      <c r="B354">
        <v>339</v>
      </c>
      <c r="C354" s="15">
        <f t="shared" si="60"/>
        <v>54171</v>
      </c>
      <c r="D354" s="16">
        <f t="shared" si="61"/>
        <v>277777.77777777775</v>
      </c>
      <c r="E354" s="16">
        <f t="shared" si="62"/>
        <v>15277.777777778996</v>
      </c>
      <c r="F354" s="17">
        <f t="shared" si="66"/>
        <v>293055.55555555673</v>
      </c>
      <c r="G354" s="16">
        <f t="shared" si="67"/>
        <v>94166666.666666225</v>
      </c>
      <c r="H354" s="16">
        <f t="shared" si="68"/>
        <v>5833333.3333338201</v>
      </c>
      <c r="I354" s="16">
        <f t="shared" si="63"/>
        <v>399069.34567863413</v>
      </c>
      <c r="J354" s="16">
        <f t="shared" si="64"/>
        <v>22534.688050816334</v>
      </c>
      <c r="K354" s="17">
        <f t="shared" si="69"/>
        <v>421604.03372945049</v>
      </c>
      <c r="L354" s="16">
        <f t="shared" si="70"/>
        <v>91385194.125352114</v>
      </c>
      <c r="M354" s="16">
        <f t="shared" si="71"/>
        <v>8614805.8746478911</v>
      </c>
      <c r="N354" s="16"/>
      <c r="O354" s="16">
        <f t="shared" si="65"/>
        <v>250000</v>
      </c>
      <c r="P354" s="16"/>
      <c r="Q354" s="16"/>
      <c r="R354" s="16"/>
    </row>
    <row r="355" spans="2:18" x14ac:dyDescent="0.4">
      <c r="B355">
        <v>340</v>
      </c>
      <c r="C355" s="15">
        <f t="shared" si="60"/>
        <v>54201</v>
      </c>
      <c r="D355" s="16">
        <f t="shared" si="61"/>
        <v>277777.77777777775</v>
      </c>
      <c r="E355" s="16">
        <f t="shared" si="62"/>
        <v>14583.333333334551</v>
      </c>
      <c r="F355" s="17">
        <f t="shared" si="66"/>
        <v>292361.11111111229</v>
      </c>
      <c r="G355" s="16">
        <f t="shared" si="67"/>
        <v>94444444.444444001</v>
      </c>
      <c r="H355" s="16">
        <f t="shared" si="68"/>
        <v>5555555.5555560421</v>
      </c>
      <c r="I355" s="16">
        <f t="shared" si="63"/>
        <v>400067.01904283068</v>
      </c>
      <c r="J355" s="16">
        <f t="shared" si="64"/>
        <v>21537.01468661975</v>
      </c>
      <c r="K355" s="17">
        <f t="shared" si="69"/>
        <v>421604.03372945043</v>
      </c>
      <c r="L355" s="16">
        <f t="shared" si="70"/>
        <v>91785261.144394949</v>
      </c>
      <c r="M355" s="16">
        <f t="shared" si="71"/>
        <v>8214738.8556050602</v>
      </c>
      <c r="N355" s="16"/>
      <c r="O355" s="16">
        <f t="shared" si="65"/>
        <v>250000</v>
      </c>
      <c r="P355" s="16"/>
      <c r="Q355" s="16"/>
      <c r="R355" s="16"/>
    </row>
    <row r="356" spans="2:18" x14ac:dyDescent="0.4">
      <c r="B356">
        <v>341</v>
      </c>
      <c r="C356" s="15">
        <f t="shared" si="60"/>
        <v>54232</v>
      </c>
      <c r="D356" s="16">
        <f t="shared" si="61"/>
        <v>277777.77777777775</v>
      </c>
      <c r="E356" s="16">
        <f t="shared" si="62"/>
        <v>13888.888888890106</v>
      </c>
      <c r="F356" s="17">
        <f t="shared" si="66"/>
        <v>291666.66666666785</v>
      </c>
      <c r="G356" s="16">
        <f t="shared" si="67"/>
        <v>94722222.222221777</v>
      </c>
      <c r="H356" s="16">
        <f t="shared" si="68"/>
        <v>5277777.7777782641</v>
      </c>
      <c r="I356" s="16">
        <f t="shared" si="63"/>
        <v>401067.18659043784</v>
      </c>
      <c r="J356" s="16">
        <f t="shared" si="64"/>
        <v>20536.847139012676</v>
      </c>
      <c r="K356" s="17">
        <f t="shared" si="69"/>
        <v>421604.03372945049</v>
      </c>
      <c r="L356" s="16">
        <f t="shared" si="70"/>
        <v>92186328.330985382</v>
      </c>
      <c r="M356" s="16">
        <f t="shared" si="71"/>
        <v>7813671.6690146225</v>
      </c>
      <c r="N356" s="16"/>
      <c r="O356" s="16">
        <f t="shared" si="65"/>
        <v>250000</v>
      </c>
      <c r="P356" s="16"/>
      <c r="Q356" s="16"/>
      <c r="R356" s="16"/>
    </row>
    <row r="357" spans="2:18" x14ac:dyDescent="0.4">
      <c r="B357">
        <v>342</v>
      </c>
      <c r="C357" s="15">
        <f t="shared" si="60"/>
        <v>54262</v>
      </c>
      <c r="D357" s="16">
        <f t="shared" si="61"/>
        <v>277777.77777777775</v>
      </c>
      <c r="E357" s="16">
        <f t="shared" si="62"/>
        <v>13194.44444444566</v>
      </c>
      <c r="F357" s="17">
        <f t="shared" si="66"/>
        <v>290972.22222222341</v>
      </c>
      <c r="G357" s="16">
        <f t="shared" si="67"/>
        <v>94999999.999999553</v>
      </c>
      <c r="H357" s="16">
        <f t="shared" si="68"/>
        <v>5000000.0000004862</v>
      </c>
      <c r="I357" s="16">
        <f t="shared" si="63"/>
        <v>402069.8545569139</v>
      </c>
      <c r="J357" s="16">
        <f t="shared" si="64"/>
        <v>19534.17917253658</v>
      </c>
      <c r="K357" s="17">
        <f t="shared" si="69"/>
        <v>421604.03372945049</v>
      </c>
      <c r="L357" s="16">
        <f t="shared" si="70"/>
        <v>92588398.1855423</v>
      </c>
      <c r="M357" s="16">
        <f t="shared" si="71"/>
        <v>7411601.814457709</v>
      </c>
      <c r="N357" s="16"/>
      <c r="O357" s="16">
        <f t="shared" si="65"/>
        <v>250000</v>
      </c>
      <c r="P357" s="16"/>
      <c r="Q357" s="16"/>
      <c r="R357" s="16"/>
    </row>
    <row r="358" spans="2:18" x14ac:dyDescent="0.4">
      <c r="B358">
        <v>343</v>
      </c>
      <c r="C358" s="15">
        <f t="shared" si="60"/>
        <v>54293</v>
      </c>
      <c r="D358" s="16">
        <f t="shared" si="61"/>
        <v>277777.77777777775</v>
      </c>
      <c r="E358" s="16">
        <f t="shared" si="62"/>
        <v>12500.000000001215</v>
      </c>
      <c r="F358" s="17">
        <f t="shared" si="66"/>
        <v>290277.77777777897</v>
      </c>
      <c r="G358" s="16">
        <f t="shared" si="67"/>
        <v>95277777.777777329</v>
      </c>
      <c r="H358" s="16">
        <f t="shared" si="68"/>
        <v>4722222.2222227082</v>
      </c>
      <c r="I358" s="16">
        <f t="shared" si="63"/>
        <v>403075.02919330623</v>
      </c>
      <c r="J358" s="16">
        <f t="shared" si="64"/>
        <v>18529.004536144294</v>
      </c>
      <c r="K358" s="17">
        <f t="shared" si="69"/>
        <v>421604.03372945054</v>
      </c>
      <c r="L358" s="16">
        <f t="shared" si="70"/>
        <v>92991473.214735612</v>
      </c>
      <c r="M358" s="16">
        <f t="shared" si="71"/>
        <v>7008526.7852644026</v>
      </c>
      <c r="N358" s="16"/>
      <c r="O358" s="16">
        <f t="shared" si="65"/>
        <v>250000</v>
      </c>
      <c r="P358" s="16"/>
      <c r="Q358" s="16"/>
      <c r="R358" s="16"/>
    </row>
    <row r="359" spans="2:18" x14ac:dyDescent="0.4">
      <c r="B359">
        <v>344</v>
      </c>
      <c r="C359" s="15">
        <f t="shared" si="60"/>
        <v>54324</v>
      </c>
      <c r="D359" s="16">
        <f t="shared" si="61"/>
        <v>277777.77777777775</v>
      </c>
      <c r="E359" s="16">
        <f t="shared" si="62"/>
        <v>11805.55555555677</v>
      </c>
      <c r="F359" s="17">
        <f t="shared" si="66"/>
        <v>289583.33333333454</v>
      </c>
      <c r="G359" s="16">
        <f t="shared" si="67"/>
        <v>95555555.555555105</v>
      </c>
      <c r="H359" s="16">
        <f t="shared" si="68"/>
        <v>4444444.4444449302</v>
      </c>
      <c r="I359" s="16">
        <f t="shared" si="63"/>
        <v>404082.71676628949</v>
      </c>
      <c r="J359" s="16">
        <f t="shared" si="64"/>
        <v>17521.316963161029</v>
      </c>
      <c r="K359" s="17">
        <f t="shared" si="69"/>
        <v>421604.03372945054</v>
      </c>
      <c r="L359" s="16">
        <f t="shared" si="70"/>
        <v>93395555.931501895</v>
      </c>
      <c r="M359" s="16">
        <f t="shared" si="71"/>
        <v>6604444.0684981132</v>
      </c>
      <c r="N359" s="16"/>
      <c r="O359" s="16">
        <f t="shared" si="65"/>
        <v>250000</v>
      </c>
      <c r="P359" s="16"/>
      <c r="Q359" s="16"/>
      <c r="R359" s="16"/>
    </row>
    <row r="360" spans="2:18" x14ac:dyDescent="0.4">
      <c r="B360">
        <v>345</v>
      </c>
      <c r="C360" s="15">
        <f t="shared" si="60"/>
        <v>54354</v>
      </c>
      <c r="D360" s="16">
        <f t="shared" si="61"/>
        <v>277777.77777777775</v>
      </c>
      <c r="E360" s="16">
        <f t="shared" si="62"/>
        <v>11111.111111112326</v>
      </c>
      <c r="F360" s="17">
        <f t="shared" si="66"/>
        <v>288888.8888888901</v>
      </c>
      <c r="G360" s="16">
        <f t="shared" si="67"/>
        <v>95833333.333332881</v>
      </c>
      <c r="H360" s="16">
        <f t="shared" si="68"/>
        <v>4166666.6666671522</v>
      </c>
      <c r="I360" s="16">
        <f t="shared" si="63"/>
        <v>405092.92355820525</v>
      </c>
      <c r="J360" s="16">
        <f t="shared" si="64"/>
        <v>16511.110171245306</v>
      </c>
      <c r="K360" s="17">
        <f t="shared" si="69"/>
        <v>421604.03372945054</v>
      </c>
      <c r="L360" s="16">
        <f t="shared" si="70"/>
        <v>93800648.855060101</v>
      </c>
      <c r="M360" s="16">
        <f t="shared" si="71"/>
        <v>6199351.1449399078</v>
      </c>
      <c r="N360" s="16"/>
      <c r="O360" s="16">
        <f t="shared" si="65"/>
        <v>250000</v>
      </c>
      <c r="P360" s="16"/>
      <c r="Q360" s="16"/>
      <c r="R360" s="16"/>
    </row>
    <row r="361" spans="2:18" x14ac:dyDescent="0.4">
      <c r="B361">
        <v>346</v>
      </c>
      <c r="C361" s="15">
        <f t="shared" si="60"/>
        <v>54385</v>
      </c>
      <c r="D361" s="16">
        <f t="shared" si="61"/>
        <v>277777.77777777775</v>
      </c>
      <c r="E361" s="16">
        <f t="shared" si="62"/>
        <v>10416.666666667881</v>
      </c>
      <c r="F361" s="17">
        <f t="shared" si="66"/>
        <v>288194.44444444566</v>
      </c>
      <c r="G361" s="16">
        <f t="shared" si="67"/>
        <v>96111111.111110657</v>
      </c>
      <c r="H361" s="16">
        <f t="shared" si="68"/>
        <v>3888888.8888893742</v>
      </c>
      <c r="I361" s="16">
        <f t="shared" si="63"/>
        <v>406105.65586710069</v>
      </c>
      <c r="J361" s="16">
        <f t="shared" si="64"/>
        <v>15498.377862349791</v>
      </c>
      <c r="K361" s="17">
        <f t="shared" si="69"/>
        <v>421604.03372945049</v>
      </c>
      <c r="L361" s="16">
        <f t="shared" si="70"/>
        <v>94206754.5109272</v>
      </c>
      <c r="M361" s="16">
        <f t="shared" si="71"/>
        <v>5793245.4890728071</v>
      </c>
      <c r="N361" s="16"/>
      <c r="O361" s="16">
        <f t="shared" si="65"/>
        <v>250000</v>
      </c>
      <c r="P361" s="16"/>
      <c r="Q361" s="16"/>
      <c r="R361" s="16"/>
    </row>
    <row r="362" spans="2:18" x14ac:dyDescent="0.4">
      <c r="B362">
        <v>347</v>
      </c>
      <c r="C362" s="15">
        <f t="shared" si="60"/>
        <v>54415</v>
      </c>
      <c r="D362" s="16">
        <f t="shared" si="61"/>
        <v>277777.77777777775</v>
      </c>
      <c r="E362" s="16">
        <f t="shared" si="62"/>
        <v>9722.2222222234359</v>
      </c>
      <c r="F362" s="17">
        <f t="shared" si="66"/>
        <v>287500.00000000116</v>
      </c>
      <c r="G362" s="16">
        <f t="shared" si="67"/>
        <v>96388888.888888434</v>
      </c>
      <c r="H362" s="16">
        <f t="shared" si="68"/>
        <v>3611111.1111115962</v>
      </c>
      <c r="I362" s="16">
        <f t="shared" si="63"/>
        <v>407120.92000676849</v>
      </c>
      <c r="J362" s="16">
        <f t="shared" si="64"/>
        <v>14483.113722682041</v>
      </c>
      <c r="K362" s="17">
        <f t="shared" si="69"/>
        <v>421604.03372945054</v>
      </c>
      <c r="L362" s="16">
        <f t="shared" si="70"/>
        <v>94613875.430933967</v>
      </c>
      <c r="M362" s="16">
        <f t="shared" si="71"/>
        <v>5386124.5690660384</v>
      </c>
      <c r="N362" s="16"/>
      <c r="O362" s="16">
        <f t="shared" si="65"/>
        <v>250000</v>
      </c>
      <c r="P362" s="16"/>
      <c r="Q362" s="16"/>
      <c r="R362" s="16"/>
    </row>
    <row r="363" spans="2:18" x14ac:dyDescent="0.4">
      <c r="B363">
        <v>348</v>
      </c>
      <c r="C363" s="15">
        <f t="shared" si="60"/>
        <v>54446</v>
      </c>
      <c r="D363" s="16">
        <f t="shared" si="61"/>
        <v>277777.77777777775</v>
      </c>
      <c r="E363" s="16">
        <f t="shared" si="62"/>
        <v>9027.7777777789906</v>
      </c>
      <c r="F363" s="17">
        <f t="shared" si="66"/>
        <v>286805.55555555673</v>
      </c>
      <c r="G363" s="16">
        <f t="shared" si="67"/>
        <v>96666666.66666621</v>
      </c>
      <c r="H363" s="16">
        <f t="shared" si="68"/>
        <v>3333333.3333338182</v>
      </c>
      <c r="I363" s="16">
        <f t="shared" si="63"/>
        <v>408138.72230678535</v>
      </c>
      <c r="J363" s="16">
        <f t="shared" si="64"/>
        <v>13465.31142266512</v>
      </c>
      <c r="K363" s="17">
        <f t="shared" si="69"/>
        <v>421604.03372945049</v>
      </c>
      <c r="L363" s="16">
        <f t="shared" si="70"/>
        <v>95022014.153240755</v>
      </c>
      <c r="M363" s="16">
        <f t="shared" si="71"/>
        <v>4977985.8467592532</v>
      </c>
      <c r="N363" s="16"/>
      <c r="O363" s="16">
        <f t="shared" si="65"/>
        <v>250000</v>
      </c>
      <c r="P363" s="16"/>
      <c r="Q363" s="16"/>
      <c r="R363" s="16"/>
    </row>
    <row r="364" spans="2:18" x14ac:dyDescent="0.4">
      <c r="B364">
        <v>349</v>
      </c>
      <c r="C364" s="15">
        <f t="shared" si="60"/>
        <v>54477</v>
      </c>
      <c r="D364" s="16">
        <f t="shared" si="61"/>
        <v>277777.77777777775</v>
      </c>
      <c r="E364" s="16">
        <f t="shared" si="62"/>
        <v>8333.3333333345454</v>
      </c>
      <c r="F364" s="17">
        <f t="shared" si="66"/>
        <v>286111.11111111229</v>
      </c>
      <c r="G364" s="16">
        <f t="shared" si="67"/>
        <v>96944444.444443986</v>
      </c>
      <c r="H364" s="16">
        <f t="shared" si="68"/>
        <v>3055555.5555560403</v>
      </c>
      <c r="I364" s="16">
        <f t="shared" si="63"/>
        <v>409159.06911255233</v>
      </c>
      <c r="J364" s="16">
        <f t="shared" si="64"/>
        <v>12444.964616898156</v>
      </c>
      <c r="K364" s="17">
        <f t="shared" si="69"/>
        <v>421604.03372945049</v>
      </c>
      <c r="L364" s="16">
        <f t="shared" si="70"/>
        <v>95431173.222353309</v>
      </c>
      <c r="M364" s="16">
        <f t="shared" si="71"/>
        <v>4568826.7776467009</v>
      </c>
      <c r="N364" s="16"/>
      <c r="O364" s="16">
        <f t="shared" si="65"/>
        <v>250000</v>
      </c>
      <c r="P364" s="16"/>
      <c r="Q364" s="16"/>
      <c r="R364" s="16"/>
    </row>
    <row r="365" spans="2:18" x14ac:dyDescent="0.4">
      <c r="B365">
        <v>350</v>
      </c>
      <c r="C365" s="15">
        <f t="shared" si="60"/>
        <v>54505</v>
      </c>
      <c r="D365" s="16">
        <f t="shared" si="61"/>
        <v>277777.77777777775</v>
      </c>
      <c r="E365" s="16">
        <f t="shared" si="62"/>
        <v>7638.888888890101</v>
      </c>
      <c r="F365" s="17">
        <f t="shared" si="66"/>
        <v>285416.66666666785</v>
      </c>
      <c r="G365" s="16">
        <f t="shared" si="67"/>
        <v>97222222.222221762</v>
      </c>
      <c r="H365" s="16">
        <f t="shared" si="68"/>
        <v>2777777.7777782623</v>
      </c>
      <c r="I365" s="16">
        <f t="shared" si="63"/>
        <v>410181.9667853337</v>
      </c>
      <c r="J365" s="16">
        <f t="shared" si="64"/>
        <v>11422.066944116776</v>
      </c>
      <c r="K365" s="17">
        <f t="shared" si="69"/>
        <v>421604.03372945049</v>
      </c>
      <c r="L365" s="16">
        <f t="shared" si="70"/>
        <v>95841355.189138636</v>
      </c>
      <c r="M365" s="16">
        <f t="shared" si="71"/>
        <v>4158644.8108613673</v>
      </c>
      <c r="N365" s="16"/>
      <c r="O365" s="16">
        <f t="shared" si="65"/>
        <v>250000</v>
      </c>
      <c r="P365" s="16"/>
      <c r="Q365" s="16"/>
      <c r="R365" s="16"/>
    </row>
    <row r="366" spans="2:18" x14ac:dyDescent="0.4">
      <c r="B366">
        <v>351</v>
      </c>
      <c r="C366" s="15">
        <f t="shared" si="60"/>
        <v>54536</v>
      </c>
      <c r="D366" s="16">
        <f t="shared" si="61"/>
        <v>277777.77777777775</v>
      </c>
      <c r="E366" s="16">
        <f t="shared" si="62"/>
        <v>6944.4444444456558</v>
      </c>
      <c r="F366" s="17">
        <f t="shared" si="66"/>
        <v>284722.22222222341</v>
      </c>
      <c r="G366" s="16">
        <f t="shared" si="67"/>
        <v>97499999.999999538</v>
      </c>
      <c r="H366" s="16">
        <f t="shared" si="68"/>
        <v>2500000.0000004843</v>
      </c>
      <c r="I366" s="16">
        <f t="shared" si="63"/>
        <v>411207.42170229706</v>
      </c>
      <c r="J366" s="16">
        <f t="shared" si="64"/>
        <v>10396.612027153442</v>
      </c>
      <c r="K366" s="17">
        <f t="shared" si="69"/>
        <v>421604.03372945049</v>
      </c>
      <c r="L366" s="16">
        <f t="shared" si="70"/>
        <v>96252562.610840932</v>
      </c>
      <c r="M366" s="16">
        <f t="shared" si="71"/>
        <v>3747437.3891590703</v>
      </c>
      <c r="N366" s="16"/>
      <c r="O366" s="16">
        <f t="shared" si="65"/>
        <v>250000</v>
      </c>
      <c r="P366" s="16"/>
      <c r="Q366" s="16"/>
      <c r="R366" s="16"/>
    </row>
    <row r="367" spans="2:18" x14ac:dyDescent="0.4">
      <c r="B367">
        <v>352</v>
      </c>
      <c r="C367" s="15">
        <f t="shared" si="60"/>
        <v>54566</v>
      </c>
      <c r="D367" s="16">
        <f t="shared" si="61"/>
        <v>277777.77777777775</v>
      </c>
      <c r="E367" s="16">
        <f t="shared" si="62"/>
        <v>6250.0000000012105</v>
      </c>
      <c r="F367" s="17">
        <f t="shared" si="66"/>
        <v>284027.77777777897</v>
      </c>
      <c r="G367" s="16">
        <f t="shared" si="67"/>
        <v>97777777.777777314</v>
      </c>
      <c r="H367" s="16">
        <f t="shared" si="68"/>
        <v>2222222.2222227063</v>
      </c>
      <c r="I367" s="16">
        <f t="shared" si="63"/>
        <v>412235.44025655277</v>
      </c>
      <c r="J367" s="16">
        <f t="shared" si="64"/>
        <v>9368.5934728976954</v>
      </c>
      <c r="K367" s="17">
        <f t="shared" si="69"/>
        <v>421604.03372945049</v>
      </c>
      <c r="L367" s="16">
        <f t="shared" si="70"/>
        <v>96664798.051097482</v>
      </c>
      <c r="M367" s="16">
        <f t="shared" si="71"/>
        <v>3335201.9489025176</v>
      </c>
      <c r="N367" s="16"/>
      <c r="O367" s="16">
        <f t="shared" si="65"/>
        <v>250000</v>
      </c>
      <c r="P367" s="16"/>
      <c r="Q367" s="16"/>
      <c r="R367" s="16"/>
    </row>
    <row r="368" spans="2:18" x14ac:dyDescent="0.4">
      <c r="B368">
        <v>353</v>
      </c>
      <c r="C368" s="15">
        <f t="shared" si="60"/>
        <v>54597</v>
      </c>
      <c r="D368" s="16">
        <f t="shared" si="61"/>
        <v>277777.77777777775</v>
      </c>
      <c r="E368" s="16">
        <f t="shared" si="62"/>
        <v>5555.5555555567662</v>
      </c>
      <c r="F368" s="17">
        <f t="shared" si="66"/>
        <v>283333.33333333454</v>
      </c>
      <c r="G368" s="16">
        <f t="shared" si="67"/>
        <v>98055555.55555509</v>
      </c>
      <c r="H368" s="16">
        <f t="shared" si="68"/>
        <v>1944444.4444449286</v>
      </c>
      <c r="I368" s="16">
        <f t="shared" si="63"/>
        <v>413266.02885719418</v>
      </c>
      <c r="J368" s="16">
        <f t="shared" si="64"/>
        <v>8338.004872256317</v>
      </c>
      <c r="K368" s="17">
        <f t="shared" si="69"/>
        <v>421604.03372945049</v>
      </c>
      <c r="L368" s="16">
        <f t="shared" si="70"/>
        <v>97078064.079954684</v>
      </c>
      <c r="M368" s="16">
        <f t="shared" si="71"/>
        <v>2921935.9200453232</v>
      </c>
      <c r="N368" s="16"/>
      <c r="O368" s="16">
        <f t="shared" si="65"/>
        <v>250000</v>
      </c>
      <c r="P368" s="16"/>
      <c r="Q368" s="16"/>
      <c r="R368" s="16"/>
    </row>
    <row r="369" spans="2:18" x14ac:dyDescent="0.4">
      <c r="B369">
        <v>354</v>
      </c>
      <c r="C369" s="15">
        <f t="shared" si="60"/>
        <v>54627</v>
      </c>
      <c r="D369" s="16">
        <f t="shared" si="61"/>
        <v>277777.77777777775</v>
      </c>
      <c r="E369" s="16">
        <f t="shared" si="62"/>
        <v>4861.1111111123219</v>
      </c>
      <c r="F369" s="17">
        <f t="shared" si="66"/>
        <v>282638.8888888901</v>
      </c>
      <c r="G369" s="16">
        <f t="shared" si="67"/>
        <v>98333333.333332866</v>
      </c>
      <c r="H369" s="16">
        <f t="shared" si="68"/>
        <v>1666666.6666671508</v>
      </c>
      <c r="I369" s="16">
        <f t="shared" si="63"/>
        <v>414299.1939293372</v>
      </c>
      <c r="J369" s="16">
        <f t="shared" si="64"/>
        <v>7304.8398001133319</v>
      </c>
      <c r="K369" s="17">
        <f t="shared" si="69"/>
        <v>421604.03372945054</v>
      </c>
      <c r="L369" s="16">
        <f t="shared" si="70"/>
        <v>97492363.273884028</v>
      </c>
      <c r="M369" s="16">
        <f t="shared" si="71"/>
        <v>2507636.7261159858</v>
      </c>
      <c r="N369" s="16"/>
      <c r="O369" s="16">
        <f t="shared" si="65"/>
        <v>250000</v>
      </c>
      <c r="P369" s="16"/>
      <c r="Q369" s="16"/>
      <c r="R369" s="16"/>
    </row>
    <row r="370" spans="2:18" x14ac:dyDescent="0.4">
      <c r="B370">
        <v>355</v>
      </c>
      <c r="C370" s="15">
        <f t="shared" si="60"/>
        <v>54658</v>
      </c>
      <c r="D370" s="16">
        <f t="shared" si="61"/>
        <v>277777.77777777775</v>
      </c>
      <c r="E370" s="16">
        <f t="shared" si="62"/>
        <v>4166.6666666678775</v>
      </c>
      <c r="F370" s="17">
        <f t="shared" si="66"/>
        <v>281944.4444444456</v>
      </c>
      <c r="G370" s="16">
        <f t="shared" si="67"/>
        <v>98611111.111110643</v>
      </c>
      <c r="H370" s="16">
        <f t="shared" si="68"/>
        <v>1388888.888889373</v>
      </c>
      <c r="I370" s="16">
        <f t="shared" si="63"/>
        <v>415334.9419141605</v>
      </c>
      <c r="J370" s="16">
        <f t="shared" si="64"/>
        <v>6269.0918152899876</v>
      </c>
      <c r="K370" s="17">
        <f t="shared" si="69"/>
        <v>421604.03372945049</v>
      </c>
      <c r="L370" s="16">
        <f t="shared" si="70"/>
        <v>97907698.215798184</v>
      </c>
      <c r="M370" s="16">
        <f t="shared" si="71"/>
        <v>2092301.7842018253</v>
      </c>
      <c r="N370" s="16"/>
      <c r="O370" s="16">
        <f t="shared" si="65"/>
        <v>250000</v>
      </c>
      <c r="P370" s="16"/>
      <c r="Q370" s="16"/>
      <c r="R370" s="16"/>
    </row>
    <row r="371" spans="2:18" x14ac:dyDescent="0.4">
      <c r="B371">
        <v>356</v>
      </c>
      <c r="C371" s="15">
        <f t="shared" si="60"/>
        <v>54689</v>
      </c>
      <c r="D371" s="16">
        <f t="shared" si="61"/>
        <v>277777.77777777775</v>
      </c>
      <c r="E371" s="16">
        <f t="shared" si="62"/>
        <v>3472.2222222234327</v>
      </c>
      <c r="F371" s="17">
        <f t="shared" si="66"/>
        <v>281250.00000000116</v>
      </c>
      <c r="G371" s="16">
        <f t="shared" si="67"/>
        <v>98888888.888888419</v>
      </c>
      <c r="H371" s="16">
        <f t="shared" si="68"/>
        <v>1111111.1111115953</v>
      </c>
      <c r="I371" s="16">
        <f t="shared" si="63"/>
        <v>416373.27926894592</v>
      </c>
      <c r="J371" s="16">
        <f t="shared" si="64"/>
        <v>5230.7544605045869</v>
      </c>
      <c r="K371" s="17">
        <f t="shared" si="69"/>
        <v>421604.03372945049</v>
      </c>
      <c r="L371" s="16">
        <f t="shared" si="70"/>
        <v>98324071.495067134</v>
      </c>
      <c r="M371" s="16">
        <f t="shared" si="71"/>
        <v>1675928.5049328795</v>
      </c>
      <c r="N371" s="16"/>
      <c r="O371" s="16">
        <f t="shared" si="65"/>
        <v>250000</v>
      </c>
      <c r="P371" s="16"/>
      <c r="Q371" s="16"/>
      <c r="R371" s="16"/>
    </row>
    <row r="372" spans="2:18" x14ac:dyDescent="0.4">
      <c r="B372">
        <v>357</v>
      </c>
      <c r="C372" s="15">
        <f t="shared" si="60"/>
        <v>54719</v>
      </c>
      <c r="D372" s="16">
        <f t="shared" si="61"/>
        <v>277777.77777777775</v>
      </c>
      <c r="E372" s="16">
        <f t="shared" si="62"/>
        <v>2777.7777777789884</v>
      </c>
      <c r="F372" s="17">
        <f t="shared" si="66"/>
        <v>280555.55555555673</v>
      </c>
      <c r="G372" s="16">
        <f t="shared" si="67"/>
        <v>99166666.666666195</v>
      </c>
      <c r="H372" s="16">
        <f t="shared" si="68"/>
        <v>833333.33333381754</v>
      </c>
      <c r="I372" s="16">
        <f t="shared" si="63"/>
        <v>417414.21246711822</v>
      </c>
      <c r="J372" s="16">
        <f t="shared" si="64"/>
        <v>4189.8212623322215</v>
      </c>
      <c r="K372" s="17">
        <f t="shared" si="69"/>
        <v>421604.03372945043</v>
      </c>
      <c r="L372" s="16">
        <f t="shared" si="70"/>
        <v>98741485.707534254</v>
      </c>
      <c r="M372" s="16">
        <f t="shared" si="71"/>
        <v>1258514.2924657613</v>
      </c>
      <c r="N372" s="16"/>
      <c r="O372" s="16">
        <f t="shared" si="65"/>
        <v>250000</v>
      </c>
      <c r="P372" s="16"/>
      <c r="Q372" s="16"/>
      <c r="R372" s="16"/>
    </row>
    <row r="373" spans="2:18" x14ac:dyDescent="0.4">
      <c r="B373">
        <v>358</v>
      </c>
      <c r="C373" s="15">
        <f t="shared" si="60"/>
        <v>54750</v>
      </c>
      <c r="D373" s="16">
        <f t="shared" si="61"/>
        <v>277777.77777777775</v>
      </c>
      <c r="E373" s="16">
        <f t="shared" si="62"/>
        <v>2083.333333334544</v>
      </c>
      <c r="F373" s="17">
        <f t="shared" si="66"/>
        <v>279861.11111111229</v>
      </c>
      <c r="G373" s="16">
        <f t="shared" si="67"/>
        <v>99444444.444443971</v>
      </c>
      <c r="H373" s="16">
        <f t="shared" si="68"/>
        <v>555555.55555603979</v>
      </c>
      <c r="I373" s="16">
        <f t="shared" si="63"/>
        <v>418457.74799828604</v>
      </c>
      <c r="J373" s="16">
        <f t="shared" si="64"/>
        <v>3146.2857311644261</v>
      </c>
      <c r="K373" s="17">
        <f t="shared" si="69"/>
        <v>421604.03372945049</v>
      </c>
      <c r="L373" s="16">
        <f t="shared" si="70"/>
        <v>99159943.455532536</v>
      </c>
      <c r="M373" s="16">
        <f t="shared" si="71"/>
        <v>840056.54446747527</v>
      </c>
      <c r="N373" s="16"/>
      <c r="O373" s="16">
        <f t="shared" si="65"/>
        <v>250000</v>
      </c>
      <c r="P373" s="16"/>
      <c r="Q373" s="16"/>
      <c r="R373" s="16"/>
    </row>
    <row r="374" spans="2:18" x14ac:dyDescent="0.4">
      <c r="B374">
        <v>359</v>
      </c>
      <c r="C374" s="15">
        <f t="shared" si="60"/>
        <v>54780</v>
      </c>
      <c r="D374" s="16">
        <f t="shared" si="61"/>
        <v>277777.77777777775</v>
      </c>
      <c r="E374" s="16">
        <f t="shared" si="62"/>
        <v>1388.8888888900995</v>
      </c>
      <c r="F374" s="17">
        <f t="shared" si="66"/>
        <v>279166.66666666785</v>
      </c>
      <c r="G374" s="16">
        <f t="shared" si="67"/>
        <v>99722222.222221747</v>
      </c>
      <c r="H374" s="16">
        <f t="shared" si="68"/>
        <v>277777.77777826204</v>
      </c>
      <c r="I374" s="16">
        <f t="shared" si="63"/>
        <v>419503.89236828178</v>
      </c>
      <c r="J374" s="16">
        <f t="shared" si="64"/>
        <v>2100.1413611687108</v>
      </c>
      <c r="K374" s="17">
        <f t="shared" si="69"/>
        <v>421604.03372945049</v>
      </c>
      <c r="L374" s="16">
        <f t="shared" si="70"/>
        <v>99579447.347900823</v>
      </c>
      <c r="M374" s="16">
        <f t="shared" si="71"/>
        <v>420552.65209919348</v>
      </c>
      <c r="N374" s="16"/>
      <c r="O374" s="16">
        <f t="shared" si="65"/>
        <v>250000</v>
      </c>
      <c r="P374" s="16"/>
      <c r="Q374" s="16"/>
      <c r="R374" s="16"/>
    </row>
    <row r="375" spans="2:18" x14ac:dyDescent="0.4">
      <c r="B375">
        <v>360</v>
      </c>
      <c r="C375" s="15">
        <f t="shared" si="60"/>
        <v>54811</v>
      </c>
      <c r="D375" s="16">
        <f t="shared" si="61"/>
        <v>277777.77777777775</v>
      </c>
      <c r="E375" s="16">
        <f t="shared" si="62"/>
        <v>694.44444444565511</v>
      </c>
      <c r="F375" s="17">
        <f t="shared" si="66"/>
        <v>278472.22222222341</v>
      </c>
      <c r="G375" s="16">
        <f t="shared" si="67"/>
        <v>99999999.999999523</v>
      </c>
      <c r="H375" s="16">
        <f t="shared" si="68"/>
        <v>4.8428773880004883E-7</v>
      </c>
      <c r="I375" s="16">
        <f t="shared" si="63"/>
        <v>420552.6520992025</v>
      </c>
      <c r="J375" s="16">
        <f t="shared" si="64"/>
        <v>1051.3816302480063</v>
      </c>
      <c r="K375" s="17">
        <f t="shared" si="69"/>
        <v>421604.03372945049</v>
      </c>
      <c r="L375" s="16">
        <f t="shared" si="70"/>
        <v>100000000.00000003</v>
      </c>
      <c r="M375" s="16">
        <f t="shared" si="71"/>
        <v>-9.0221874415874481E-9</v>
      </c>
      <c r="N375" s="16">
        <f>C2</f>
        <v>100000000</v>
      </c>
      <c r="O375" s="16">
        <f t="shared" si="65"/>
        <v>250000</v>
      </c>
      <c r="P375" s="16"/>
      <c r="Q375" s="16"/>
      <c r="R375" s="16"/>
    </row>
    <row r="376" spans="2:18" s="18" customFormat="1" x14ac:dyDescent="0.4">
      <c r="D376" s="19">
        <f>SUM(D16:D375)</f>
        <v>99999999.999999523</v>
      </c>
      <c r="E376" s="19">
        <f>SUM(E16:E375)</f>
        <v>45125000.000000224</v>
      </c>
      <c r="F376" s="20">
        <f>E376/D376</f>
        <v>0.45125000000000437</v>
      </c>
      <c r="G376" s="19"/>
      <c r="H376" s="19"/>
      <c r="I376" s="19">
        <f>SUM(I16:I375)</f>
        <v>100000000.00000003</v>
      </c>
      <c r="J376" s="19">
        <f>SUM(J16:J375)</f>
        <v>51777452.142602175</v>
      </c>
      <c r="K376" s="20">
        <f>J376/I376</f>
        <v>0.51777452142602165</v>
      </c>
      <c r="L376" s="19"/>
      <c r="M376" s="19"/>
      <c r="N376" s="19">
        <f>SUM(N16:N375)</f>
        <v>100000000</v>
      </c>
      <c r="O376" s="19">
        <f>SUM(O16:O375)</f>
        <v>90000000</v>
      </c>
      <c r="P376" s="19">
        <f>O376/N376</f>
        <v>0.9</v>
      </c>
      <c r="Q376" s="19"/>
      <c r="R376" s="19"/>
    </row>
  </sheetData>
  <mergeCells count="9">
    <mergeCell ref="D13:H13"/>
    <mergeCell ref="I13:M13"/>
    <mergeCell ref="N13:R13"/>
    <mergeCell ref="C2:D2"/>
    <mergeCell ref="C3:D3"/>
    <mergeCell ref="C4:D4"/>
    <mergeCell ref="C5:D5"/>
    <mergeCell ref="C6:D6"/>
    <mergeCell ref="C7:D7"/>
  </mergeCells>
  <phoneticPr fontId="2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대출금리계산기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MSI</cp:lastModifiedBy>
  <dcterms:created xsi:type="dcterms:W3CDTF">2020-10-11T23:41:01Z</dcterms:created>
  <dcterms:modified xsi:type="dcterms:W3CDTF">2020-10-11T23:48:03Z</dcterms:modified>
</cp:coreProperties>
</file>